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10" windowHeight="5010" activeTab="2"/>
  </bookViews>
  <sheets>
    <sheet name="finalizate" sheetId="1" r:id="rId1"/>
    <sheet name="implementare" sheetId="2" r:id="rId2"/>
    <sheet name="contractare" sheetId="3" r:id="rId3"/>
  </sheets>
  <definedNames/>
  <calcPr fullCalcOnLoad="1"/>
</workbook>
</file>

<file path=xl/sharedStrings.xml><?xml version="1.0" encoding="utf-8"?>
<sst xmlns="http://schemas.openxmlformats.org/spreadsheetml/2006/main" count="326" uniqueCount="178">
  <si>
    <t>numar misiuni verificare la fata locului                       -  numar de cereri de rambursre verificate administrativ                -  numar de rapoarte de expertiza</t>
  </si>
  <si>
    <t>30                      500                   100</t>
  </si>
  <si>
    <t xml:space="preserve">Sprijin pentru desfăşurarea activităţilor OI Cercetare prin servicii de contabilitate  </t>
  </si>
  <si>
    <t>Servicii de contabilitate</t>
  </si>
  <si>
    <t>nr de fise contabilizate</t>
  </si>
  <si>
    <t>10                 600                   4400</t>
  </si>
  <si>
    <t>ANCS - OI Cercetare POS CCE</t>
  </si>
  <si>
    <t>Servicii de campanie de informare in cadrul unor evenimente seminarii si conferinte</t>
  </si>
  <si>
    <t>nr de actiuni realizate</t>
  </si>
  <si>
    <t>ANCS - OI Cercetare-POS-CCE</t>
  </si>
  <si>
    <t>Axa de Asistenţa Tehnică</t>
  </si>
  <si>
    <t>Contracte finalizate/cheltuieli efectuate</t>
  </si>
  <si>
    <t>INDICATORI:</t>
  </si>
  <si>
    <t>VALORI CONTRACTE (LEI):</t>
  </si>
  <si>
    <t>Total Axa AT</t>
  </si>
  <si>
    <t xml:space="preserve">Studii, analize, rapoarte, strategii </t>
  </si>
  <si>
    <t>Total categoria I</t>
  </si>
  <si>
    <t>Ghiduri şi alte documente metodologice</t>
  </si>
  <si>
    <t>Total categoria II</t>
  </si>
  <si>
    <t xml:space="preserve">Evenimente axate pe schimbul de experienţa </t>
  </si>
  <si>
    <t>Total categoria III</t>
  </si>
  <si>
    <t>Reuniuni ale comitetelor şi grupurilor de lucru relevante</t>
  </si>
  <si>
    <t>Total categoria IV</t>
  </si>
  <si>
    <t>Zile participant la instruire - beneficiari</t>
  </si>
  <si>
    <t>Total categoria V</t>
  </si>
  <si>
    <t>Zile participant la instruire –structuri de gestionare</t>
  </si>
  <si>
    <t>TOTAL GENERAL</t>
  </si>
  <si>
    <t xml:space="preserve">Evenimente de comunicare şi promovare </t>
  </si>
  <si>
    <t xml:space="preserve">Materiale de informare şi publicitate </t>
  </si>
  <si>
    <t xml:space="preserve">Campanii mass-media </t>
  </si>
  <si>
    <t>Accesări pagina de web</t>
  </si>
  <si>
    <t xml:space="preserve">Nivelul de conştientizare a populaţiei  </t>
  </si>
  <si>
    <t>Alti indicatori:</t>
  </si>
  <si>
    <t>Contracte / tipul de cheltuieli individuale</t>
  </si>
  <si>
    <t>Categorii de acţiuni AT</t>
  </si>
  <si>
    <t>MCSI - OIPSI</t>
  </si>
  <si>
    <t>MIMMCMA -OI IMM</t>
  </si>
  <si>
    <t>„Sprijinirea activităţii comitetului de monitorizare al POS „Creşterea Competitivităţii Economice”–  două reuniuni în anul 2009”</t>
  </si>
  <si>
    <t>Total DMI 1</t>
  </si>
  <si>
    <t>DMI 2</t>
  </si>
  <si>
    <t>Contractarea experţilor externi pentru procesul de evaluare tehnică şi financiară a  proiectelor  in cadrul Axei prioritare 1 a POS CCE (2009)</t>
  </si>
  <si>
    <t>Evaluarea tehnică şi financiară a proiectelor  in cadrul Axei prioritare 1 a POS CCE (2009)</t>
  </si>
  <si>
    <t xml:space="preserve">Servicii pentru realizarea de materiale publicitare pentru promovarea POS-CCE  </t>
  </si>
  <si>
    <t>nr de materiale realizate</t>
  </si>
  <si>
    <t>MECMA AM POS CCE</t>
  </si>
  <si>
    <t xml:space="preserve">nr. studii </t>
  </si>
  <si>
    <t>MECMA        OIE             POSCCE</t>
  </si>
  <si>
    <t>1) realizarea de obiecte promotionale/personalizate; 2)organizarea de evenimente</t>
  </si>
  <si>
    <t>numar de conferinte    si cu nr total de participanti   materiale promotionale</t>
  </si>
  <si>
    <t>Crearea unui sistem de informare eficient pentru OIIMM - Componenta 1: sectiune Web personalizată</t>
  </si>
  <si>
    <t>Sectiune de website personalizată pentru OI IMM</t>
  </si>
  <si>
    <t xml:space="preserve">secţiune web  updatata operaţională </t>
  </si>
  <si>
    <t>Alti indicatori</t>
  </si>
  <si>
    <t>nr proiecte evaluate</t>
  </si>
  <si>
    <t xml:space="preserve">nr. colete expediate
</t>
  </si>
  <si>
    <t>nr proiecte monitorizate</t>
  </si>
  <si>
    <t>nr. difuzari TV</t>
  </si>
  <si>
    <t>sectiune web  updatata operationala</t>
  </si>
  <si>
    <t>numar de echipamente IT achizitionate</t>
  </si>
  <si>
    <t>soft-uri  achizitionate</t>
  </si>
  <si>
    <t>INDICATORI</t>
  </si>
  <si>
    <t>Contractarea experţilor externi pentru procesul de evaluare tehnică şi financiară a  proiectelor din cadrul Axei prioritare 4 a      OIE -POS CCE</t>
  </si>
  <si>
    <t>Contracte in implementare</t>
  </si>
  <si>
    <t>in contractare</t>
  </si>
  <si>
    <t>Nr</t>
  </si>
  <si>
    <t>Indicatorii de monitorizare şi evaluare AT la nivel de contract</t>
  </si>
  <si>
    <t>Ţintă (Nr)</t>
  </si>
  <si>
    <t xml:space="preserve">numar reuniuni              numar participanti                   nr kit materiale promotionale </t>
  </si>
  <si>
    <t xml:space="preserve">Achizitie server de stocare </t>
  </si>
  <si>
    <t xml:space="preserve">Achizitia de server de stocare </t>
  </si>
  <si>
    <t>I V</t>
  </si>
  <si>
    <t>server achizitionat</t>
  </si>
  <si>
    <t>Servicii de consultanta si expertiza tehnica si/sau pe domenii tematice pentru operatiunile Axei prioritare 2 a POS-CCE., necesara in activitatea de monitorizare a proiectelor</t>
  </si>
  <si>
    <t>AM POS CCE</t>
  </si>
  <si>
    <t>Elaborare si tiparire de materiale informative</t>
  </si>
  <si>
    <t>MECMA OIE</t>
  </si>
  <si>
    <t>elaborare si tiparire de materiale informative</t>
  </si>
  <si>
    <t xml:space="preserve">nr brosuri/materiale informative  </t>
  </si>
  <si>
    <t>nr. zile consultanta juridica</t>
  </si>
  <si>
    <t>Sprijinirea OIE POS CCE pentru organizarea de evenimente, si elaborarea si achizitionarea de produse informative  si de promovare</t>
  </si>
  <si>
    <t>Produse achizitionate</t>
  </si>
  <si>
    <t>Servicii de traducere documente competitii Operatiunea 212</t>
  </si>
  <si>
    <t>nr. colete expediate
 (2009-2010)</t>
  </si>
  <si>
    <t>Achiziţia de servicii de publicitate</t>
  </si>
  <si>
    <t>Achiziţia de produse promoţionale</t>
  </si>
  <si>
    <t>Total DMI 2</t>
  </si>
  <si>
    <t>III</t>
  </si>
  <si>
    <t>IV</t>
  </si>
  <si>
    <t>V</t>
  </si>
  <si>
    <t>Programul Operaţional Cresterea Competitivitatii Economice</t>
  </si>
  <si>
    <t>DMI 1</t>
  </si>
  <si>
    <t>ANCS - OI Cercetare</t>
  </si>
  <si>
    <t xml:space="preserve">Sprijin pentru desfăşurarea activităţilor OI Cercetare prin achiziţia de servicii diverse </t>
  </si>
  <si>
    <t>Asistenţă tehnică pentru susţinerea activităţii de verificare la faţa locului a proiectelor finanţate în cadrul Axei 3 – POS CCE prin achiziţionarea de servicii de control</t>
  </si>
  <si>
    <t>număr de misiuni de verificare la faţa locului efectuate de echipe mixte de control</t>
  </si>
  <si>
    <t>Asistenţă tehnică pentru susţinerea activităţii de monitorizare a proiectelor finanţate în cadrul Axei 3 – POS CCE</t>
  </si>
  <si>
    <t>număr de proiecte monitorizate cu echipe de monitorizare mixte</t>
  </si>
  <si>
    <t>MECMA-OIE           POS CCE</t>
  </si>
  <si>
    <t xml:space="preserve">nr produse de birotica achizitionare </t>
  </si>
  <si>
    <t>Contractarea experţilor externi pentru procesul de evaluare tehnică şi financiară a  proiectelor din cadrul Axei prioritare 4 a OIE -POS CCE</t>
  </si>
  <si>
    <t>Data raportării: 31.05.2010</t>
  </si>
  <si>
    <t xml:space="preserve">Achizitie de  Dulapuri/rafturi metlice pentru arhiva </t>
  </si>
  <si>
    <t xml:space="preserve">Achizitie de dulapuri/ rafturi metlice pentru arhiva </t>
  </si>
  <si>
    <t xml:space="preserve">numar dulapuri              numar rafturi metalice achizitionate </t>
  </si>
  <si>
    <t>15              30</t>
  </si>
  <si>
    <t>„Sprijinirea activităţii comitetului de monitorizare al POS „Creşterea Competitivităţii Economice”–  două reuniuni în anul 2010”</t>
  </si>
  <si>
    <t>ANCS - OI Cercetare POS-CCE</t>
  </si>
  <si>
    <t>Servicii prestate de organizatii specializate in vederea efectuarii vizitelor de control la fata locului ale proiectelor finantate din FEDR</t>
  </si>
  <si>
    <t>nr de proiecte controlate</t>
  </si>
  <si>
    <t>Sprijin pentru Dezvoltarea Tehnologiei Informatiei la OI Cercetare</t>
  </si>
  <si>
    <t>Servicii de dezvoltare de software pentru internet si intranet</t>
  </si>
  <si>
    <t>nr de pagini realizate</t>
  </si>
  <si>
    <t xml:space="preserve">controale efectuate </t>
  </si>
  <si>
    <t xml:space="preserve">Cursuri  specifice de contabilitate pentru BUP </t>
  </si>
  <si>
    <t xml:space="preserve">Sprijin pentru evaluarea propunerilor de proiecte pentru axa prioritara 2 </t>
  </si>
  <si>
    <t xml:space="preserve">Servicii de consultanta in domeniul achizitiilor publice </t>
  </si>
  <si>
    <t xml:space="preserve">nr. documentatii de atribuire realizate
 </t>
  </si>
  <si>
    <t xml:space="preserve"> Evaluarea proiectelor depuse la competiţiile lansate în anul 2009</t>
  </si>
  <si>
    <t>Nr. proiecte evaluate</t>
  </si>
  <si>
    <t xml:space="preserve">Sprijin pentru desfăşurarea activităţilor OI Cercetare prin achiziţia de materiale consumabile, active fixe si obiecte de inventar diverse </t>
  </si>
  <si>
    <t xml:space="preserve">Achizitionarea de materiale consumabile, active fixe si produse de inventar </t>
  </si>
  <si>
    <t>Nr.pagini traduse</t>
  </si>
  <si>
    <t>MECMA -AM POS CCE</t>
  </si>
  <si>
    <t>Asistenţă tehnică pentru sprijinirea AM POS CCE pentru evaluarea proiectelor aferente Axei Prioritare I - Întreprinderi mari</t>
  </si>
  <si>
    <t>Contractarea experţilor externi pentru procesul de evaluare tehnică şi financiară a  proiectelor  in cadrul Axei prioritare 1 a POS CCE (2008)</t>
  </si>
  <si>
    <t>Contractarea experţilor externi pentru procesul de evaluare tehnică şi financiară a proiectelor  in cadrul Axei prioritare 1 a POS CCE</t>
  </si>
  <si>
    <t xml:space="preserve">nr proiecte evaluate </t>
  </si>
  <si>
    <t>Pachet software pentru contabilitatea software</t>
  </si>
  <si>
    <t>achizitionare software</t>
  </si>
  <si>
    <t xml:space="preserve">soft achizitionat </t>
  </si>
  <si>
    <t>Asistenta tehnica pentru evaluarea intermediara POS CCE</t>
  </si>
  <si>
    <t>01.01.2007- 31.03.2010</t>
  </si>
  <si>
    <t>VALORI CONTRACTE (LEI):         Total Axa AT</t>
  </si>
  <si>
    <t>Servicii de curierat rapid</t>
  </si>
  <si>
    <t>I</t>
  </si>
  <si>
    <t>Titlu proiect</t>
  </si>
  <si>
    <t>2             100                100</t>
  </si>
  <si>
    <t>Sprijinirea activitatilor de comunicare/publicitate pentru Axa prioritara 2 din POS-CCE</t>
  </si>
  <si>
    <t>Servicii de campanie de publicitate, in vederea informarii si promovarii oportunitatilor de finantare prin Axa prioritara 2 a POS-CCE, in cadrul unor evenimente</t>
  </si>
  <si>
    <t>Nr de conferinte/seminarii</t>
  </si>
  <si>
    <t xml:space="preserve"> Anunturi in presa</t>
  </si>
  <si>
    <t>Nr. broşuri</t>
  </si>
  <si>
    <t>Nr. CD-uri</t>
  </si>
  <si>
    <t>Nr. pliante</t>
  </si>
  <si>
    <t>Nr. afise</t>
  </si>
  <si>
    <t>Nr. agende personalizate</t>
  </si>
  <si>
    <t>Nr. mape de prezentare</t>
  </si>
  <si>
    <t>Nr. Roll up-uri</t>
  </si>
  <si>
    <t>Nr. bannere</t>
  </si>
  <si>
    <t>Nr. pixuri personalizate</t>
  </si>
  <si>
    <t>Nr. anunţuri în presă</t>
  </si>
  <si>
    <t>Nr. pagini traduse</t>
  </si>
  <si>
    <t xml:space="preserve">Nr materiale consumabile achizitionate </t>
  </si>
  <si>
    <t>Alte materiale de informare si publicitate</t>
  </si>
  <si>
    <t xml:space="preserve">Servicii de consultanta juridica pentru operatiunile POS -CCE -Axa prioritara 2 </t>
  </si>
  <si>
    <t>nr. de ore de consultanta juridica</t>
  </si>
  <si>
    <t>nr de proiecte monitorizate</t>
  </si>
  <si>
    <t>apel I  - 120           apel II - 280</t>
  </si>
  <si>
    <t>Achizitionare de articole de birotica</t>
  </si>
  <si>
    <t>MECMA-AM POS CCE</t>
  </si>
  <si>
    <t xml:space="preserve">Achizitionare articole de  birotica </t>
  </si>
  <si>
    <t xml:space="preserve">nr produse de birotica achizitionate </t>
  </si>
  <si>
    <t>Sprijin pentru managementul, implementarea, monitorizarea si controlul proiectelor din cadrul Axei prioritare 3 POS CCE</t>
  </si>
  <si>
    <t>OIPSI</t>
  </si>
  <si>
    <t>nr produse de birotica achizitionate</t>
  </si>
  <si>
    <t xml:space="preserve">FORMULAR PRIVIND UTILIZAREA ASISTENŢEI TEHNICE </t>
  </si>
  <si>
    <t>Nr.</t>
  </si>
  <si>
    <t xml:space="preserve">Beneficiar </t>
  </si>
  <si>
    <t>Denumire indicator</t>
  </si>
  <si>
    <t>Total Axă AT</t>
  </si>
  <si>
    <t>Valoare totală eligibilă  (RON)</t>
  </si>
  <si>
    <t>Perioada raportării: 01.01.2007 - 31.05.2010</t>
  </si>
  <si>
    <t>nr misiuni de verificare la fata locului</t>
  </si>
  <si>
    <t xml:space="preserve">Traning  specific pentru contabilitate BUP </t>
  </si>
  <si>
    <t>numar persoane xzile</t>
  </si>
  <si>
    <t xml:space="preserve">9persoanex3zile </t>
  </si>
  <si>
    <t>Achizitia de servicii de management  financiar si control</t>
  </si>
  <si>
    <t>VALORI CONTRACTE:                      Total Axa AT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</si>
</sst>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#,##0.0"/>
    <numFmt numFmtId="184" formatCode="#,##0.0000"/>
    <numFmt numFmtId="185" formatCode="_-* #,##0.00\ _L_e_i_-;\-* #,##0.00\ _L_e_i_-;_-* &quot;-&quot;??\ _L_e_i_-;_-@_-"/>
  </numFmts>
  <fonts count="3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3" fontId="0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27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 horizontal="justify"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0" fontId="22" fillId="0" borderId="18" xfId="0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3" fontId="2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vertical="top"/>
    </xf>
    <xf numFmtId="0" fontId="23" fillId="0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 quotePrefix="1">
      <alignment vertical="center" wrapText="1"/>
    </xf>
    <xf numFmtId="4" fontId="2" fillId="0" borderId="0" xfId="0" applyNumberFormat="1" applyFont="1" applyFill="1" applyBorder="1" applyAlignment="1" quotePrefix="1">
      <alignment vertical="center" wrapText="1"/>
    </xf>
    <xf numFmtId="0" fontId="26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2" fillId="0" borderId="16" xfId="0" applyFont="1" applyFill="1" applyBorder="1" applyAlignment="1">
      <alignment/>
    </xf>
    <xf numFmtId="0" fontId="27" fillId="0" borderId="10" xfId="0" applyFont="1" applyFill="1" applyBorder="1" applyAlignment="1">
      <alignment horizontal="justify" vertical="top" wrapText="1"/>
    </xf>
    <xf numFmtId="3" fontId="27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3" fontId="28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 quotePrefix="1">
      <alignment vertical="center" wrapText="1"/>
    </xf>
    <xf numFmtId="0" fontId="28" fillId="0" borderId="19" xfId="0" applyFont="1" applyFill="1" applyBorder="1" applyAlignment="1">
      <alignment horizontal="center" vertical="center" wrapText="1"/>
    </xf>
    <xf numFmtId="4" fontId="28" fillId="0" borderId="19" xfId="0" applyNumberFormat="1" applyFont="1" applyFill="1" applyBorder="1" applyAlignment="1" quotePrefix="1">
      <alignment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Alignment="1" quotePrefix="1">
      <alignment/>
    </xf>
    <xf numFmtId="3" fontId="28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7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8" xfId="0" applyFont="1" applyFill="1" applyBorder="1" applyAlignment="1">
      <alignment vertical="top" wrapText="1"/>
    </xf>
    <xf numFmtId="0" fontId="31" fillId="0" borderId="16" xfId="0" applyFont="1" applyFill="1" applyBorder="1" applyAlignment="1">
      <alignment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0" fillId="0" borderId="10" xfId="42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3" fontId="0" fillId="0" borderId="13" xfId="0" applyNumberFormat="1" applyFont="1" applyFill="1" applyBorder="1" applyAlignment="1">
      <alignment vertical="top" wrapText="1"/>
    </xf>
    <xf numFmtId="3" fontId="0" fillId="0" borderId="20" xfId="0" applyNumberFormat="1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vertical="top" wrapText="1"/>
    </xf>
    <xf numFmtId="0" fontId="0" fillId="0" borderId="16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24" fillId="0" borderId="18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3" fontId="0" fillId="0" borderId="2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18" xfId="0" applyFont="1" applyFill="1" applyBorder="1" applyAlignment="1">
      <alignment vertical="top" wrapText="1"/>
    </xf>
    <xf numFmtId="0" fontId="31" fillId="0" borderId="16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0" fontId="30" fillId="0" borderId="18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6" xfId="0" applyFont="1" applyFill="1" applyBorder="1" applyAlignment="1">
      <alignment/>
    </xf>
    <xf numFmtId="0" fontId="28" fillId="0" borderId="10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1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2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3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4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5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1733550</xdr:colOff>
      <xdr:row>70</xdr:row>
      <xdr:rowOff>0</xdr:rowOff>
    </xdr:to>
    <xdr:sp>
      <xdr:nvSpPr>
        <xdr:cNvPr id="6" name="AutoShape 257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1352550</xdr:colOff>
      <xdr:row>70</xdr:row>
      <xdr:rowOff>0</xdr:rowOff>
    </xdr:to>
    <xdr:sp>
      <xdr:nvSpPr>
        <xdr:cNvPr id="7" name="AutoShape 258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1352550</xdr:colOff>
      <xdr:row>70</xdr:row>
      <xdr:rowOff>0</xdr:rowOff>
    </xdr:to>
    <xdr:sp>
      <xdr:nvSpPr>
        <xdr:cNvPr id="8" name="AutoShape 259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1352550</xdr:colOff>
      <xdr:row>70</xdr:row>
      <xdr:rowOff>0</xdr:rowOff>
    </xdr:to>
    <xdr:sp>
      <xdr:nvSpPr>
        <xdr:cNvPr id="9" name="AutoShape 260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1352550</xdr:colOff>
      <xdr:row>70</xdr:row>
      <xdr:rowOff>0</xdr:rowOff>
    </xdr:to>
    <xdr:sp>
      <xdr:nvSpPr>
        <xdr:cNvPr id="10" name="AutoShape 261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1733550</xdr:colOff>
      <xdr:row>70</xdr:row>
      <xdr:rowOff>0</xdr:rowOff>
    </xdr:to>
    <xdr:sp>
      <xdr:nvSpPr>
        <xdr:cNvPr id="11" name="AutoShape 257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1524000</xdr:colOff>
      <xdr:row>70</xdr:row>
      <xdr:rowOff>0</xdr:rowOff>
    </xdr:to>
    <xdr:sp>
      <xdr:nvSpPr>
        <xdr:cNvPr id="12" name="AutoShape 258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1524000</xdr:colOff>
      <xdr:row>70</xdr:row>
      <xdr:rowOff>0</xdr:rowOff>
    </xdr:to>
    <xdr:sp>
      <xdr:nvSpPr>
        <xdr:cNvPr id="13" name="AutoShape 259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1524000</xdr:colOff>
      <xdr:row>70</xdr:row>
      <xdr:rowOff>0</xdr:rowOff>
    </xdr:to>
    <xdr:sp>
      <xdr:nvSpPr>
        <xdr:cNvPr id="14" name="AutoShape 260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70</xdr:row>
      <xdr:rowOff>0</xdr:rowOff>
    </xdr:from>
    <xdr:to>
      <xdr:col>1</xdr:col>
      <xdr:colOff>1524000</xdr:colOff>
      <xdr:row>70</xdr:row>
      <xdr:rowOff>0</xdr:rowOff>
    </xdr:to>
    <xdr:sp>
      <xdr:nvSpPr>
        <xdr:cNvPr id="15" name="AutoShape 261"/>
        <xdr:cNvSpPr>
          <a:spLocks/>
        </xdr:cNvSpPr>
      </xdr:nvSpPr>
      <xdr:spPr>
        <a:xfrm>
          <a:off x="2028825" y="1811655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33</xdr:row>
      <xdr:rowOff>161925</xdr:rowOff>
    </xdr:from>
    <xdr:to>
      <xdr:col>1</xdr:col>
      <xdr:colOff>1733550</xdr:colOff>
      <xdr:row>34</xdr:row>
      <xdr:rowOff>0</xdr:rowOff>
    </xdr:to>
    <xdr:sp>
      <xdr:nvSpPr>
        <xdr:cNvPr id="16" name="AutoShape 257"/>
        <xdr:cNvSpPr>
          <a:spLocks/>
        </xdr:cNvSpPr>
      </xdr:nvSpPr>
      <xdr:spPr>
        <a:xfrm>
          <a:off x="2028825" y="979170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17</xdr:row>
      <xdr:rowOff>0</xdr:rowOff>
    </xdr:from>
    <xdr:to>
      <xdr:col>1</xdr:col>
      <xdr:colOff>1524000</xdr:colOff>
      <xdr:row>17</xdr:row>
      <xdr:rowOff>0</xdr:rowOff>
    </xdr:to>
    <xdr:sp>
      <xdr:nvSpPr>
        <xdr:cNvPr id="17" name="AutoShape 258"/>
        <xdr:cNvSpPr>
          <a:spLocks/>
        </xdr:cNvSpPr>
      </xdr:nvSpPr>
      <xdr:spPr>
        <a:xfrm>
          <a:off x="2028825" y="6067425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17</xdr:row>
      <xdr:rowOff>0</xdr:rowOff>
    </xdr:from>
    <xdr:to>
      <xdr:col>1</xdr:col>
      <xdr:colOff>1524000</xdr:colOff>
      <xdr:row>17</xdr:row>
      <xdr:rowOff>0</xdr:rowOff>
    </xdr:to>
    <xdr:sp>
      <xdr:nvSpPr>
        <xdr:cNvPr id="18" name="AutoShape 259"/>
        <xdr:cNvSpPr>
          <a:spLocks/>
        </xdr:cNvSpPr>
      </xdr:nvSpPr>
      <xdr:spPr>
        <a:xfrm>
          <a:off x="2028825" y="6067425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17</xdr:row>
      <xdr:rowOff>0</xdr:rowOff>
    </xdr:from>
    <xdr:to>
      <xdr:col>1</xdr:col>
      <xdr:colOff>1524000</xdr:colOff>
      <xdr:row>17</xdr:row>
      <xdr:rowOff>0</xdr:rowOff>
    </xdr:to>
    <xdr:sp>
      <xdr:nvSpPr>
        <xdr:cNvPr id="19" name="AutoShape 260"/>
        <xdr:cNvSpPr>
          <a:spLocks/>
        </xdr:cNvSpPr>
      </xdr:nvSpPr>
      <xdr:spPr>
        <a:xfrm>
          <a:off x="2028825" y="6067425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17</xdr:row>
      <xdr:rowOff>0</xdr:rowOff>
    </xdr:from>
    <xdr:to>
      <xdr:col>1</xdr:col>
      <xdr:colOff>1524000</xdr:colOff>
      <xdr:row>17</xdr:row>
      <xdr:rowOff>0</xdr:rowOff>
    </xdr:to>
    <xdr:sp>
      <xdr:nvSpPr>
        <xdr:cNvPr id="20" name="AutoShape 261"/>
        <xdr:cNvSpPr>
          <a:spLocks/>
        </xdr:cNvSpPr>
      </xdr:nvSpPr>
      <xdr:spPr>
        <a:xfrm>
          <a:off x="2028825" y="6067425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1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2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3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4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5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6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7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8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9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10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1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2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3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4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16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7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8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9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0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curved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curved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0"/>
          <a:ext cx="0" cy="0"/>
        </a:xfrm>
        <a:prstGeom prst="curved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0"/>
          <a:ext cx="0" cy="0"/>
        </a:xfrm>
        <a:prstGeom prst="curved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curved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257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50000"/>
            <a:gd name="adj2" fmla="val 50000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258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259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260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261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50000"/>
            <a:gd name="adj2" fmla="val 50000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AutoShape 257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258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259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260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AutoShape 261"/>
        <xdr:cNvSpPr>
          <a:spLocks/>
        </xdr:cNvSpPr>
      </xdr:nvSpPr>
      <xdr:spPr>
        <a:xfrm>
          <a:off x="0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16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17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18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19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20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21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22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23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24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1352550</xdr:colOff>
      <xdr:row>0</xdr:row>
      <xdr:rowOff>0</xdr:rowOff>
    </xdr:to>
    <xdr:sp>
      <xdr:nvSpPr>
        <xdr:cNvPr id="25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26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7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8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9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30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1733550</xdr:colOff>
      <xdr:row>0</xdr:row>
      <xdr:rowOff>0</xdr:rowOff>
    </xdr:to>
    <xdr:sp>
      <xdr:nvSpPr>
        <xdr:cNvPr id="31" name="AutoShape 257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32" name="AutoShape 258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33" name="AutoShape 259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34" name="AutoShape 260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1733550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35" name="AutoShape 261"/>
        <xdr:cNvSpPr>
          <a:spLocks/>
        </xdr:cNvSpPr>
      </xdr:nvSpPr>
      <xdr:spPr>
        <a:xfrm>
          <a:off x="2028825" y="0"/>
          <a:ext cx="0" cy="0"/>
        </a:xfrm>
        <a:prstGeom prst="curvedLeftArrow">
          <a:avLst>
            <a:gd name="adj1" fmla="val -2147483648"/>
            <a:gd name="adj2" fmla="val -2147483648"/>
            <a:gd name="adj3" fmla="val -2147483648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A17" sqref="A17"/>
    </sheetView>
  </sheetViews>
  <sheetFormatPr defaultColWidth="9.140625" defaultRowHeight="12.75"/>
  <cols>
    <col min="1" max="1" width="4.421875" style="15" customWidth="1"/>
    <col min="2" max="2" width="26.00390625" style="15" customWidth="1"/>
    <col min="3" max="3" width="12.140625" style="15" customWidth="1"/>
    <col min="4" max="4" width="30.28125" style="15" customWidth="1"/>
    <col min="5" max="5" width="10.7109375" style="47" customWidth="1"/>
    <col min="6" max="6" width="20.57421875" style="15" customWidth="1"/>
    <col min="7" max="7" width="9.28125" style="15" customWidth="1"/>
    <col min="8" max="8" width="15.421875" style="15" customWidth="1"/>
    <col min="9" max="16384" width="9.140625" style="15" customWidth="1"/>
  </cols>
  <sheetData>
    <row r="1" spans="1:8" ht="12.75">
      <c r="A1" s="33" t="s">
        <v>100</v>
      </c>
      <c r="B1" s="69"/>
      <c r="C1" s="34"/>
      <c r="G1" s="47"/>
      <c r="H1" s="48"/>
    </row>
    <row r="2" spans="1:8" ht="18.75" customHeight="1">
      <c r="A2" s="78" t="s">
        <v>171</v>
      </c>
      <c r="B2" s="69"/>
      <c r="C2" s="34"/>
      <c r="G2" s="47"/>
      <c r="H2" s="48"/>
    </row>
    <row r="3" spans="1:8" ht="15.75">
      <c r="A3" s="93" t="s">
        <v>89</v>
      </c>
      <c r="B3" s="93"/>
      <c r="C3" s="93"/>
      <c r="D3" s="93"/>
      <c r="E3" s="93"/>
      <c r="F3" s="93"/>
      <c r="G3" s="93"/>
      <c r="H3" s="93"/>
    </row>
    <row r="4" spans="1:8" ht="15.75">
      <c r="A4" s="93" t="s">
        <v>10</v>
      </c>
      <c r="B4" s="93"/>
      <c r="C4" s="93"/>
      <c r="D4" s="93"/>
      <c r="E4" s="93"/>
      <c r="F4" s="93"/>
      <c r="G4" s="93"/>
      <c r="H4" s="93"/>
    </row>
    <row r="5" spans="1:8" ht="15" customHeight="1">
      <c r="A5" s="158" t="s">
        <v>11</v>
      </c>
      <c r="B5" s="158"/>
      <c r="C5" s="158"/>
      <c r="D5" s="158"/>
      <c r="E5" s="158"/>
      <c r="F5" s="158"/>
      <c r="G5" s="158"/>
      <c r="H5" s="158"/>
    </row>
    <row r="6" spans="1:8" ht="18" customHeight="1">
      <c r="A6" s="159" t="s">
        <v>165</v>
      </c>
      <c r="B6" s="159"/>
      <c r="C6" s="159"/>
      <c r="D6" s="159"/>
      <c r="E6" s="159"/>
      <c r="F6" s="159"/>
      <c r="G6" s="159"/>
      <c r="H6" s="159"/>
    </row>
    <row r="8" spans="1:8" ht="63.75" customHeight="1">
      <c r="A8" s="12" t="s">
        <v>166</v>
      </c>
      <c r="B8" s="12" t="s">
        <v>135</v>
      </c>
      <c r="C8" s="12" t="s">
        <v>167</v>
      </c>
      <c r="D8" s="12" t="s">
        <v>33</v>
      </c>
      <c r="E8" s="13" t="s">
        <v>34</v>
      </c>
      <c r="F8" s="129" t="s">
        <v>65</v>
      </c>
      <c r="G8" s="129"/>
      <c r="H8" s="13" t="s">
        <v>170</v>
      </c>
    </row>
    <row r="9" spans="1:8" ht="12.75">
      <c r="A9" s="16"/>
      <c r="B9" s="16"/>
      <c r="C9" s="16"/>
      <c r="D9" s="16"/>
      <c r="E9" s="17"/>
      <c r="F9" s="18" t="s">
        <v>168</v>
      </c>
      <c r="G9" s="14" t="s">
        <v>66</v>
      </c>
      <c r="H9" s="17"/>
    </row>
    <row r="10" spans="1:8" ht="12.75">
      <c r="A10" s="19">
        <v>0</v>
      </c>
      <c r="B10" s="19">
        <v>1</v>
      </c>
      <c r="C10" s="19">
        <v>2</v>
      </c>
      <c r="D10" s="19">
        <v>3</v>
      </c>
      <c r="E10" s="19">
        <v>4</v>
      </c>
      <c r="F10" s="3">
        <v>5</v>
      </c>
      <c r="G10" s="3">
        <v>6</v>
      </c>
      <c r="H10" s="19">
        <v>7</v>
      </c>
    </row>
    <row r="11" spans="1:8" ht="12.75">
      <c r="A11" s="130" t="s">
        <v>90</v>
      </c>
      <c r="B11" s="129"/>
      <c r="C11" s="129"/>
      <c r="D11" s="129"/>
      <c r="E11" s="129"/>
      <c r="F11" s="129"/>
      <c r="G11" s="129"/>
      <c r="H11" s="117"/>
    </row>
    <row r="12" spans="1:8" ht="42.75" customHeight="1">
      <c r="A12" s="6">
        <v>1</v>
      </c>
      <c r="B12" s="1" t="s">
        <v>114</v>
      </c>
      <c r="C12" s="1" t="s">
        <v>91</v>
      </c>
      <c r="D12" s="10" t="s">
        <v>117</v>
      </c>
      <c r="E12" s="3" t="s">
        <v>134</v>
      </c>
      <c r="F12" s="1" t="s">
        <v>118</v>
      </c>
      <c r="G12" s="3">
        <v>340</v>
      </c>
      <c r="H12" s="23">
        <v>1242392</v>
      </c>
    </row>
    <row r="13" spans="1:8" ht="66" customHeight="1">
      <c r="A13" s="6">
        <v>2</v>
      </c>
      <c r="B13" s="7" t="s">
        <v>119</v>
      </c>
      <c r="C13" s="1" t="s">
        <v>91</v>
      </c>
      <c r="D13" s="7" t="s">
        <v>120</v>
      </c>
      <c r="E13" s="3" t="s">
        <v>134</v>
      </c>
      <c r="F13" s="1" t="s">
        <v>80</v>
      </c>
      <c r="G13" s="3">
        <v>150</v>
      </c>
      <c r="H13" s="23">
        <v>349267</v>
      </c>
    </row>
    <row r="14" spans="1:8" ht="38.25">
      <c r="A14" s="6">
        <v>3</v>
      </c>
      <c r="B14" s="1" t="s">
        <v>92</v>
      </c>
      <c r="C14" s="1" t="s">
        <v>91</v>
      </c>
      <c r="D14" s="7" t="s">
        <v>81</v>
      </c>
      <c r="E14" s="3" t="s">
        <v>134</v>
      </c>
      <c r="F14" s="1" t="s">
        <v>121</v>
      </c>
      <c r="G14" s="3">
        <v>130</v>
      </c>
      <c r="H14" s="23">
        <v>3500</v>
      </c>
    </row>
    <row r="15" spans="1:8" ht="25.5">
      <c r="A15" s="6">
        <v>4</v>
      </c>
      <c r="B15" s="28" t="s">
        <v>158</v>
      </c>
      <c r="C15" s="6" t="s">
        <v>97</v>
      </c>
      <c r="D15" s="29" t="s">
        <v>160</v>
      </c>
      <c r="E15" s="21" t="s">
        <v>134</v>
      </c>
      <c r="F15" s="4" t="s">
        <v>98</v>
      </c>
      <c r="G15" s="3">
        <v>3000</v>
      </c>
      <c r="H15" s="23">
        <v>22909.39</v>
      </c>
    </row>
    <row r="16" spans="1:8" ht="25.5">
      <c r="A16" s="6">
        <v>5</v>
      </c>
      <c r="B16" s="29" t="s">
        <v>158</v>
      </c>
      <c r="C16" s="30" t="s">
        <v>159</v>
      </c>
      <c r="D16" s="29" t="s">
        <v>160</v>
      </c>
      <c r="E16" s="21" t="s">
        <v>134</v>
      </c>
      <c r="F16" s="4" t="s">
        <v>161</v>
      </c>
      <c r="G16" s="19">
        <v>1000</v>
      </c>
      <c r="H16" s="27">
        <v>46274</v>
      </c>
    </row>
    <row r="17" spans="1:8" ht="69" customHeight="1">
      <c r="A17" s="6">
        <v>6</v>
      </c>
      <c r="B17" s="32" t="s">
        <v>37</v>
      </c>
      <c r="C17" s="32" t="s">
        <v>122</v>
      </c>
      <c r="D17" s="32" t="s">
        <v>37</v>
      </c>
      <c r="E17" s="55" t="s">
        <v>134</v>
      </c>
      <c r="F17" s="75" t="s">
        <v>67</v>
      </c>
      <c r="G17" s="55" t="s">
        <v>136</v>
      </c>
      <c r="H17" s="61">
        <v>76925</v>
      </c>
    </row>
    <row r="18" spans="1:8" ht="69" customHeight="1">
      <c r="A18" s="6">
        <v>7</v>
      </c>
      <c r="B18" s="32" t="s">
        <v>101</v>
      </c>
      <c r="C18" s="32"/>
      <c r="D18" s="32" t="s">
        <v>102</v>
      </c>
      <c r="E18" s="55" t="s">
        <v>134</v>
      </c>
      <c r="F18" s="75" t="s">
        <v>103</v>
      </c>
      <c r="G18" s="55" t="s">
        <v>104</v>
      </c>
      <c r="H18" s="61">
        <v>33930</v>
      </c>
    </row>
    <row r="19" spans="1:8" ht="69" customHeight="1">
      <c r="A19" s="6">
        <v>8</v>
      </c>
      <c r="B19" s="32" t="s">
        <v>105</v>
      </c>
      <c r="C19" s="32" t="s">
        <v>122</v>
      </c>
      <c r="D19" s="32" t="s">
        <v>105</v>
      </c>
      <c r="E19" s="55" t="s">
        <v>134</v>
      </c>
      <c r="F19" s="75" t="s">
        <v>67</v>
      </c>
      <c r="G19" s="55" t="s">
        <v>136</v>
      </c>
      <c r="H19" s="61">
        <v>67600</v>
      </c>
    </row>
    <row r="20" spans="1:8" ht="12.75" customHeight="1">
      <c r="A20" s="147" t="s">
        <v>38</v>
      </c>
      <c r="B20" s="118"/>
      <c r="C20" s="118"/>
      <c r="D20" s="118"/>
      <c r="E20" s="118"/>
      <c r="F20" s="118"/>
      <c r="G20" s="118"/>
      <c r="H20" s="79">
        <f>SUM(H12:H19)</f>
        <v>1842797.39</v>
      </c>
    </row>
    <row r="21" spans="1:8" ht="12.75" customHeight="1">
      <c r="A21" s="129" t="s">
        <v>39</v>
      </c>
      <c r="B21" s="92"/>
      <c r="C21" s="92"/>
      <c r="D21" s="92"/>
      <c r="E21" s="92"/>
      <c r="F21" s="92"/>
      <c r="G21" s="92"/>
      <c r="H21" s="92"/>
    </row>
    <row r="22" spans="1:8" ht="110.25" customHeight="1" hidden="1">
      <c r="A22" s="2"/>
      <c r="B22" s="2"/>
      <c r="C22" s="2"/>
      <c r="D22" s="2"/>
      <c r="E22" s="3"/>
      <c r="F22" s="2"/>
      <c r="G22" s="2"/>
      <c r="H22" s="2"/>
    </row>
    <row r="23" spans="1:8" ht="26.25" customHeight="1">
      <c r="A23" s="3">
        <v>1</v>
      </c>
      <c r="B23" s="29" t="s">
        <v>68</v>
      </c>
      <c r="C23" s="6" t="s">
        <v>91</v>
      </c>
      <c r="D23" s="29" t="s">
        <v>69</v>
      </c>
      <c r="E23" s="6" t="s">
        <v>70</v>
      </c>
      <c r="F23" s="1" t="s">
        <v>71</v>
      </c>
      <c r="G23" s="1">
        <v>1</v>
      </c>
      <c r="H23" s="72">
        <v>42500</v>
      </c>
    </row>
    <row r="24" spans="1:8" ht="66.75" customHeight="1">
      <c r="A24" s="6">
        <v>2</v>
      </c>
      <c r="B24" s="29" t="s">
        <v>137</v>
      </c>
      <c r="C24" s="6" t="s">
        <v>91</v>
      </c>
      <c r="D24" s="80" t="s">
        <v>138</v>
      </c>
      <c r="E24" s="6" t="s">
        <v>88</v>
      </c>
      <c r="F24" s="1" t="s">
        <v>139</v>
      </c>
      <c r="G24" s="6">
        <v>60</v>
      </c>
      <c r="H24" s="41">
        <v>359705</v>
      </c>
    </row>
    <row r="25" spans="1:8" ht="36.75" customHeight="1">
      <c r="A25" s="6">
        <v>3</v>
      </c>
      <c r="B25" s="1" t="s">
        <v>83</v>
      </c>
      <c r="C25" s="6" t="s">
        <v>35</v>
      </c>
      <c r="D25" s="1" t="s">
        <v>83</v>
      </c>
      <c r="E25" s="6" t="s">
        <v>88</v>
      </c>
      <c r="F25" s="1" t="s">
        <v>140</v>
      </c>
      <c r="G25" s="6">
        <v>12</v>
      </c>
      <c r="H25" s="41">
        <v>196800</v>
      </c>
    </row>
    <row r="26" spans="1:8" ht="0.75" customHeight="1" hidden="1">
      <c r="A26" s="3">
        <v>6</v>
      </c>
      <c r="B26" s="1"/>
      <c r="C26" s="6"/>
      <c r="D26" s="6"/>
      <c r="E26" s="1"/>
      <c r="F26" s="1"/>
      <c r="G26" s="81"/>
      <c r="H26" s="82"/>
    </row>
    <row r="27" spans="1:8" ht="1.5" customHeight="1" hidden="1">
      <c r="A27" s="3">
        <v>7</v>
      </c>
      <c r="B27" s="1"/>
      <c r="C27" s="6"/>
      <c r="D27" s="1"/>
      <c r="E27" s="1"/>
      <c r="F27" s="83"/>
      <c r="G27" s="84"/>
      <c r="H27" s="41"/>
    </row>
    <row r="28" spans="1:8" ht="1.5" customHeight="1" hidden="1">
      <c r="A28" s="3">
        <v>8</v>
      </c>
      <c r="B28" s="1"/>
      <c r="C28" s="6"/>
      <c r="D28" s="1"/>
      <c r="E28" s="6"/>
      <c r="F28" s="1"/>
      <c r="G28" s="1"/>
      <c r="H28" s="41"/>
    </row>
    <row r="29" spans="1:8" ht="0.75" customHeight="1" hidden="1">
      <c r="A29" s="3">
        <v>9</v>
      </c>
      <c r="B29" s="1"/>
      <c r="C29" s="6"/>
      <c r="D29" s="1"/>
      <c r="E29" s="6"/>
      <c r="F29" s="1"/>
      <c r="G29" s="1"/>
      <c r="H29" s="41"/>
    </row>
    <row r="30" spans="1:8" ht="12.75" customHeight="1" hidden="1">
      <c r="A30" s="3">
        <v>10</v>
      </c>
      <c r="B30" s="126"/>
      <c r="C30" s="153"/>
      <c r="D30" s="126"/>
      <c r="E30" s="153"/>
      <c r="F30" s="84"/>
      <c r="G30" s="84"/>
      <c r="H30" s="123"/>
    </row>
    <row r="31" spans="1:8" ht="12.75" customHeight="1" hidden="1">
      <c r="A31" s="3"/>
      <c r="B31" s="127"/>
      <c r="C31" s="154"/>
      <c r="D31" s="127"/>
      <c r="E31" s="154"/>
      <c r="F31" s="84"/>
      <c r="G31" s="84"/>
      <c r="H31" s="124"/>
    </row>
    <row r="32" spans="1:8" ht="12.75" customHeight="1" hidden="1">
      <c r="A32" s="3"/>
      <c r="B32" s="128"/>
      <c r="C32" s="155"/>
      <c r="D32" s="128"/>
      <c r="E32" s="155"/>
      <c r="F32" s="84"/>
      <c r="G32" s="84"/>
      <c r="H32" s="125"/>
    </row>
    <row r="33" spans="1:8" ht="12.75" hidden="1">
      <c r="A33" s="3">
        <v>11</v>
      </c>
      <c r="B33" s="1"/>
      <c r="C33" s="6"/>
      <c r="D33" s="1"/>
      <c r="E33" s="6"/>
      <c r="F33" s="1"/>
      <c r="G33" s="1"/>
      <c r="H33" s="41"/>
    </row>
    <row r="34" spans="1:8" ht="12.75" hidden="1">
      <c r="A34" s="3">
        <v>12</v>
      </c>
      <c r="B34" s="1"/>
      <c r="C34" s="6"/>
      <c r="D34" s="1"/>
      <c r="E34" s="6"/>
      <c r="F34" s="1"/>
      <c r="G34" s="1"/>
      <c r="H34" s="41"/>
    </row>
    <row r="35" spans="1:8" ht="27.75" customHeight="1" hidden="1">
      <c r="A35" s="3">
        <v>13</v>
      </c>
      <c r="B35" s="126"/>
      <c r="C35" s="153"/>
      <c r="D35" s="126"/>
      <c r="E35" s="153"/>
      <c r="F35" s="84"/>
      <c r="G35" s="1"/>
      <c r="H35" s="123"/>
    </row>
    <row r="36" spans="1:8" ht="26.25" customHeight="1" hidden="1">
      <c r="A36" s="3"/>
      <c r="B36" s="127"/>
      <c r="C36" s="154"/>
      <c r="D36" s="127"/>
      <c r="E36" s="154"/>
      <c r="F36" s="84"/>
      <c r="G36" s="1"/>
      <c r="H36" s="124"/>
    </row>
    <row r="37" spans="1:8" ht="21" customHeight="1" hidden="1">
      <c r="A37" s="3"/>
      <c r="B37" s="127"/>
      <c r="C37" s="154"/>
      <c r="D37" s="127"/>
      <c r="E37" s="154"/>
      <c r="F37" s="84"/>
      <c r="G37" s="1"/>
      <c r="H37" s="124"/>
    </row>
    <row r="38" spans="1:8" ht="18.75" customHeight="1" hidden="1">
      <c r="A38" s="3"/>
      <c r="B38" s="127"/>
      <c r="C38" s="154"/>
      <c r="D38" s="127"/>
      <c r="E38" s="154"/>
      <c r="F38" s="84"/>
      <c r="G38" s="1"/>
      <c r="H38" s="124"/>
    </row>
    <row r="39" spans="1:8" ht="110.25" customHeight="1" hidden="1">
      <c r="A39" s="3"/>
      <c r="B39" s="128"/>
      <c r="C39" s="155"/>
      <c r="D39" s="128"/>
      <c r="E39" s="155"/>
      <c r="F39" s="84"/>
      <c r="G39" s="1"/>
      <c r="H39" s="125"/>
    </row>
    <row r="40" spans="1:8" ht="22.5" customHeight="1">
      <c r="A40" s="153">
        <v>4</v>
      </c>
      <c r="B40" s="120" t="s">
        <v>84</v>
      </c>
      <c r="C40" s="153" t="s">
        <v>35</v>
      </c>
      <c r="D40" s="153" t="s">
        <v>84</v>
      </c>
      <c r="E40" s="153" t="s">
        <v>88</v>
      </c>
      <c r="F40" s="1" t="s">
        <v>141</v>
      </c>
      <c r="G40" s="1">
        <v>4340</v>
      </c>
      <c r="H40" s="156">
        <v>103376</v>
      </c>
    </row>
    <row r="41" spans="1:8" ht="18" customHeight="1">
      <c r="A41" s="154"/>
      <c r="B41" s="121"/>
      <c r="C41" s="154"/>
      <c r="D41" s="154"/>
      <c r="E41" s="154"/>
      <c r="F41" s="1" t="s">
        <v>142</v>
      </c>
      <c r="G41" s="1">
        <v>3600</v>
      </c>
      <c r="H41" s="157"/>
    </row>
    <row r="42" spans="1:8" ht="17.25" customHeight="1">
      <c r="A42" s="154"/>
      <c r="B42" s="121"/>
      <c r="C42" s="154"/>
      <c r="D42" s="154"/>
      <c r="E42" s="154"/>
      <c r="F42" s="1" t="s">
        <v>143</v>
      </c>
      <c r="G42" s="1">
        <v>4680</v>
      </c>
      <c r="H42" s="157"/>
    </row>
    <row r="43" spans="1:8" ht="16.5" customHeight="1">
      <c r="A43" s="154"/>
      <c r="B43" s="121"/>
      <c r="C43" s="154"/>
      <c r="D43" s="154"/>
      <c r="E43" s="154"/>
      <c r="F43" s="1" t="s">
        <v>144</v>
      </c>
      <c r="G43" s="1">
        <v>6000</v>
      </c>
      <c r="H43" s="157"/>
    </row>
    <row r="44" spans="1:8" ht="30.75" customHeight="1">
      <c r="A44" s="154"/>
      <c r="B44" s="121"/>
      <c r="C44" s="154"/>
      <c r="D44" s="154"/>
      <c r="E44" s="154"/>
      <c r="F44" s="1" t="s">
        <v>145</v>
      </c>
      <c r="G44" s="1">
        <v>500</v>
      </c>
      <c r="H44" s="157"/>
    </row>
    <row r="45" spans="1:8" ht="36" customHeight="1">
      <c r="A45" s="154"/>
      <c r="B45" s="121"/>
      <c r="C45" s="154"/>
      <c r="D45" s="154"/>
      <c r="E45" s="154"/>
      <c r="F45" s="1" t="s">
        <v>146</v>
      </c>
      <c r="G45" s="1">
        <v>5000</v>
      </c>
      <c r="H45" s="157"/>
    </row>
    <row r="46" spans="1:8" ht="20.25" customHeight="1">
      <c r="A46" s="154"/>
      <c r="B46" s="121"/>
      <c r="C46" s="154"/>
      <c r="D46" s="154"/>
      <c r="E46" s="154"/>
      <c r="F46" s="1" t="s">
        <v>147</v>
      </c>
      <c r="G46" s="1">
        <v>10</v>
      </c>
      <c r="H46" s="157"/>
    </row>
    <row r="47" spans="1:8" ht="17.25" customHeight="1">
      <c r="A47" s="154"/>
      <c r="B47" s="121"/>
      <c r="C47" s="154"/>
      <c r="D47" s="154"/>
      <c r="E47" s="154"/>
      <c r="F47" s="1" t="s">
        <v>148</v>
      </c>
      <c r="G47" s="1">
        <v>10</v>
      </c>
      <c r="H47" s="157"/>
    </row>
    <row r="48" spans="1:8" ht="16.5" customHeight="1">
      <c r="A48" s="155"/>
      <c r="B48" s="122"/>
      <c r="C48" s="155"/>
      <c r="D48" s="155"/>
      <c r="E48" s="155"/>
      <c r="F48" s="5" t="s">
        <v>149</v>
      </c>
      <c r="G48" s="40">
        <v>3000</v>
      </c>
      <c r="H48" s="131"/>
    </row>
    <row r="49" spans="1:8" ht="15" customHeight="1">
      <c r="A49" s="132" t="s">
        <v>85</v>
      </c>
      <c r="B49" s="133"/>
      <c r="C49" s="133"/>
      <c r="D49" s="133"/>
      <c r="E49" s="133"/>
      <c r="F49" s="133"/>
      <c r="G49" s="134"/>
      <c r="H49" s="79">
        <f>H40+H25+H24+H23</f>
        <v>702381</v>
      </c>
    </row>
    <row r="50" spans="1:8" ht="16.5" customHeight="1">
      <c r="A50" s="132" t="s">
        <v>169</v>
      </c>
      <c r="B50" s="135"/>
      <c r="C50" s="135"/>
      <c r="D50" s="135"/>
      <c r="E50" s="135"/>
      <c r="F50" s="135"/>
      <c r="G50" s="119"/>
      <c r="H50" s="85">
        <f>H49+H20</f>
        <v>2545178.3899999997</v>
      </c>
    </row>
    <row r="51" spans="1:8" ht="12.75">
      <c r="A51" s="77"/>
      <c r="B51" s="77"/>
      <c r="C51" s="77"/>
      <c r="D51" s="77"/>
      <c r="E51" s="77"/>
      <c r="F51" s="77"/>
      <c r="G51" s="77"/>
      <c r="H51" s="86"/>
    </row>
    <row r="52" spans="2:8" ht="24" customHeight="1">
      <c r="B52" s="144" t="s">
        <v>12</v>
      </c>
      <c r="C52" s="145"/>
      <c r="D52" s="146"/>
      <c r="F52" s="147" t="s">
        <v>13</v>
      </c>
      <c r="G52" s="148"/>
      <c r="H52" s="149" t="s">
        <v>14</v>
      </c>
    </row>
    <row r="53" spans="2:8" ht="18.75" customHeight="1">
      <c r="B53" s="151" t="s">
        <v>131</v>
      </c>
      <c r="C53" s="152"/>
      <c r="D53" s="46" t="s">
        <v>14</v>
      </c>
      <c r="F53" s="148"/>
      <c r="G53" s="148"/>
      <c r="H53" s="150"/>
    </row>
    <row r="54" spans="2:8" ht="23.25" customHeight="1">
      <c r="B54" s="139" t="s">
        <v>15</v>
      </c>
      <c r="C54" s="140"/>
      <c r="D54" s="11"/>
      <c r="F54" s="143" t="s">
        <v>16</v>
      </c>
      <c r="G54" s="143"/>
      <c r="H54" s="24">
        <f>H20</f>
        <v>1842797.39</v>
      </c>
    </row>
    <row r="55" spans="2:8" ht="27" customHeight="1">
      <c r="B55" s="139" t="s">
        <v>17</v>
      </c>
      <c r="C55" s="140"/>
      <c r="D55" s="11"/>
      <c r="F55" s="143" t="s">
        <v>18</v>
      </c>
      <c r="G55" s="143"/>
      <c r="H55" s="24">
        <v>0</v>
      </c>
    </row>
    <row r="56" spans="2:8" ht="27" customHeight="1">
      <c r="B56" s="139" t="s">
        <v>19</v>
      </c>
      <c r="C56" s="140"/>
      <c r="D56" s="11"/>
      <c r="F56" s="143" t="s">
        <v>20</v>
      </c>
      <c r="G56" s="143"/>
      <c r="H56" s="24">
        <v>0</v>
      </c>
    </row>
    <row r="57" spans="2:8" ht="30.75" customHeight="1">
      <c r="B57" s="139" t="s">
        <v>21</v>
      </c>
      <c r="C57" s="140"/>
      <c r="D57" s="11">
        <v>2</v>
      </c>
      <c r="F57" s="143" t="s">
        <v>22</v>
      </c>
      <c r="G57" s="143"/>
      <c r="H57" s="24">
        <f>H23</f>
        <v>42500</v>
      </c>
    </row>
    <row r="58" spans="2:8" ht="21" customHeight="1">
      <c r="B58" s="139" t="s">
        <v>23</v>
      </c>
      <c r="C58" s="140"/>
      <c r="D58" s="11"/>
      <c r="F58" s="143" t="s">
        <v>24</v>
      </c>
      <c r="G58" s="143"/>
      <c r="H58" s="24">
        <f>SUM(H40+H25+H24)</f>
        <v>659881</v>
      </c>
    </row>
    <row r="59" spans="2:8" ht="35.25" customHeight="1">
      <c r="B59" s="139" t="s">
        <v>25</v>
      </c>
      <c r="C59" s="140"/>
      <c r="D59" s="11"/>
      <c r="F59" s="143" t="s">
        <v>26</v>
      </c>
      <c r="G59" s="143"/>
      <c r="H59" s="67">
        <f>SUM(H58+H57+H54)</f>
        <v>2545178.3899999997</v>
      </c>
    </row>
    <row r="60" spans="2:8" ht="24" customHeight="1">
      <c r="B60" s="139" t="s">
        <v>27</v>
      </c>
      <c r="C60" s="140"/>
      <c r="D60" s="11">
        <v>60</v>
      </c>
      <c r="G60" s="47"/>
      <c r="H60" s="48"/>
    </row>
    <row r="61" spans="2:8" ht="17.25" customHeight="1">
      <c r="B61" s="139" t="s">
        <v>28</v>
      </c>
      <c r="C61" s="140"/>
      <c r="D61" s="8">
        <v>12620</v>
      </c>
      <c r="G61" s="47"/>
      <c r="H61" s="48"/>
    </row>
    <row r="62" spans="2:8" ht="16.5" customHeight="1">
      <c r="B62" s="139" t="s">
        <v>29</v>
      </c>
      <c r="C62" s="140"/>
      <c r="D62" s="11"/>
      <c r="G62" s="47"/>
      <c r="H62" s="48"/>
    </row>
    <row r="63" spans="2:8" ht="18" customHeight="1">
      <c r="B63" s="139" t="s">
        <v>30</v>
      </c>
      <c r="C63" s="140"/>
      <c r="D63" s="11"/>
      <c r="G63" s="47"/>
      <c r="H63" s="48"/>
    </row>
    <row r="64" spans="2:8" ht="18.75" customHeight="1">
      <c r="B64" s="139" t="s">
        <v>31</v>
      </c>
      <c r="C64" s="140"/>
      <c r="D64" s="11"/>
      <c r="G64" s="47"/>
      <c r="H64" s="48"/>
    </row>
    <row r="65" spans="2:8" ht="18.75" customHeight="1">
      <c r="B65" s="141" t="s">
        <v>32</v>
      </c>
      <c r="C65" s="142"/>
      <c r="D65" s="68"/>
      <c r="G65" s="47"/>
      <c r="H65" s="48"/>
    </row>
    <row r="66" spans="2:8" ht="18" customHeight="1">
      <c r="B66" s="136" t="s">
        <v>118</v>
      </c>
      <c r="C66" s="137"/>
      <c r="D66" s="39">
        <v>340</v>
      </c>
      <c r="G66" s="47"/>
      <c r="H66" s="48"/>
    </row>
    <row r="67" spans="2:4" ht="18" customHeight="1">
      <c r="B67" s="136" t="s">
        <v>150</v>
      </c>
      <c r="C67" s="137"/>
      <c r="D67" s="39">
        <v>12</v>
      </c>
    </row>
    <row r="68" spans="2:4" ht="17.25" customHeight="1">
      <c r="B68" s="136" t="s">
        <v>151</v>
      </c>
      <c r="C68" s="137"/>
      <c r="D68" s="39">
        <v>130</v>
      </c>
    </row>
    <row r="69" spans="2:4" ht="25.5">
      <c r="B69" s="73" t="s">
        <v>152</v>
      </c>
      <c r="C69" s="59"/>
      <c r="D69" s="39">
        <v>150</v>
      </c>
    </row>
    <row r="70" spans="2:4" ht="17.25" customHeight="1">
      <c r="B70" s="138" t="s">
        <v>153</v>
      </c>
      <c r="C70" s="138"/>
      <c r="D70" s="39">
        <v>14520</v>
      </c>
    </row>
  </sheetData>
  <mergeCells count="52">
    <mergeCell ref="A3:H3"/>
    <mergeCell ref="A4:H4"/>
    <mergeCell ref="A5:H5"/>
    <mergeCell ref="A6:H6"/>
    <mergeCell ref="F8:G8"/>
    <mergeCell ref="A11:H11"/>
    <mergeCell ref="A20:G20"/>
    <mergeCell ref="A21:H21"/>
    <mergeCell ref="H30:H32"/>
    <mergeCell ref="B35:B39"/>
    <mergeCell ref="C35:C39"/>
    <mergeCell ref="D35:D39"/>
    <mergeCell ref="E35:E39"/>
    <mergeCell ref="H35:H39"/>
    <mergeCell ref="B30:B32"/>
    <mergeCell ref="C30:C32"/>
    <mergeCell ref="D30:D32"/>
    <mergeCell ref="E30:E32"/>
    <mergeCell ref="E40:E48"/>
    <mergeCell ref="H40:H48"/>
    <mergeCell ref="A49:G49"/>
    <mergeCell ref="A50:G50"/>
    <mergeCell ref="A40:A48"/>
    <mergeCell ref="B40:B48"/>
    <mergeCell ref="C40:C48"/>
    <mergeCell ref="D40:D48"/>
    <mergeCell ref="B52:D52"/>
    <mergeCell ref="F52:G53"/>
    <mergeCell ref="H52:H53"/>
    <mergeCell ref="B53:C53"/>
    <mergeCell ref="B54:C54"/>
    <mergeCell ref="F54:G54"/>
    <mergeCell ref="B55:C55"/>
    <mergeCell ref="F55:G55"/>
    <mergeCell ref="B56:C56"/>
    <mergeCell ref="F56:G56"/>
    <mergeCell ref="B57:C57"/>
    <mergeCell ref="F57:G57"/>
    <mergeCell ref="B58:C58"/>
    <mergeCell ref="F58:G58"/>
    <mergeCell ref="B59:C59"/>
    <mergeCell ref="F59:G59"/>
    <mergeCell ref="B60:C60"/>
    <mergeCell ref="B61:C61"/>
    <mergeCell ref="B62:C62"/>
    <mergeCell ref="B63:C63"/>
    <mergeCell ref="B68:C68"/>
    <mergeCell ref="B70:C70"/>
    <mergeCell ref="B64:C64"/>
    <mergeCell ref="B65:C65"/>
    <mergeCell ref="B66:C66"/>
    <mergeCell ref="B67:C67"/>
  </mergeCells>
  <printOptions horizontalCentered="1"/>
  <pageMargins left="0.75" right="0.75" top="1" bottom="1" header="0.5" footer="0.5"/>
  <pageSetup horizontalDpi="600" verticalDpi="600" orientation="landscape" paperSize="9" r:id="rId2"/>
  <headerFooter alignWithMargins="0">
    <oddFooter>&amp;C&amp;P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workbookViewId="0" topLeftCell="A20">
      <selection activeCell="F44" sqref="F44"/>
    </sheetView>
  </sheetViews>
  <sheetFormatPr defaultColWidth="9.140625" defaultRowHeight="12.75"/>
  <cols>
    <col min="1" max="1" width="4.421875" style="15" customWidth="1"/>
    <col min="2" max="2" width="26.00390625" style="15" customWidth="1"/>
    <col min="3" max="3" width="12.140625" style="15" customWidth="1"/>
    <col min="4" max="4" width="30.28125" style="15" customWidth="1"/>
    <col min="5" max="5" width="10.7109375" style="47" customWidth="1"/>
    <col min="6" max="6" width="20.57421875" style="15" customWidth="1"/>
    <col min="7" max="7" width="9.28125" style="15" customWidth="1"/>
    <col min="8" max="8" width="15.421875" style="15" customWidth="1"/>
    <col min="9" max="16384" width="9.140625" style="15" customWidth="1"/>
  </cols>
  <sheetData>
    <row r="1" spans="1:8" ht="12.75">
      <c r="A1" s="34" t="s">
        <v>100</v>
      </c>
      <c r="B1" s="45"/>
      <c r="C1" s="38"/>
      <c r="D1" s="35"/>
      <c r="E1" s="38"/>
      <c r="F1" s="35"/>
      <c r="G1" s="38"/>
      <c r="H1" s="36"/>
    </row>
    <row r="2" spans="1:8" ht="12.75">
      <c r="A2" s="87"/>
      <c r="B2" s="45"/>
      <c r="C2" s="38"/>
      <c r="D2" s="35"/>
      <c r="E2" s="38"/>
      <c r="F2" s="35"/>
      <c r="G2" s="38"/>
      <c r="H2" s="36"/>
    </row>
    <row r="3" spans="1:8" ht="15.75">
      <c r="A3" s="177" t="s">
        <v>89</v>
      </c>
      <c r="B3" s="177"/>
      <c r="C3" s="177"/>
      <c r="D3" s="177"/>
      <c r="E3" s="177"/>
      <c r="F3" s="177"/>
      <c r="G3" s="177"/>
      <c r="H3" s="177"/>
    </row>
    <row r="4" spans="1:8" ht="15.75">
      <c r="A4" s="177" t="s">
        <v>10</v>
      </c>
      <c r="B4" s="177"/>
      <c r="C4" s="177"/>
      <c r="D4" s="177"/>
      <c r="E4" s="177"/>
      <c r="F4" s="177"/>
      <c r="G4" s="177"/>
      <c r="H4" s="177"/>
    </row>
    <row r="5" spans="1:8" ht="16.5" customHeight="1">
      <c r="A5" s="175" t="s">
        <v>62</v>
      </c>
      <c r="B5" s="175"/>
      <c r="C5" s="175"/>
      <c r="D5" s="175"/>
      <c r="E5" s="175"/>
      <c r="F5" s="175"/>
      <c r="G5" s="175"/>
      <c r="H5" s="175"/>
    </row>
    <row r="6" spans="1:8" ht="12.75">
      <c r="A6" s="176" t="s">
        <v>165</v>
      </c>
      <c r="B6" s="176"/>
      <c r="C6" s="176"/>
      <c r="D6" s="176"/>
      <c r="E6" s="176"/>
      <c r="F6" s="176"/>
      <c r="G6" s="176"/>
      <c r="H6" s="176"/>
    </row>
    <row r="7" spans="1:8" ht="12.75">
      <c r="A7" s="35"/>
      <c r="B7" s="35"/>
      <c r="C7" s="35"/>
      <c r="D7" s="35"/>
      <c r="E7" s="38"/>
      <c r="F7" s="35"/>
      <c r="G7" s="35"/>
      <c r="H7" s="35"/>
    </row>
    <row r="8" spans="1:8" ht="63.75" customHeight="1">
      <c r="A8" s="13" t="s">
        <v>166</v>
      </c>
      <c r="B8" s="13" t="s">
        <v>135</v>
      </c>
      <c r="C8" s="13" t="s">
        <v>167</v>
      </c>
      <c r="D8" s="13" t="s">
        <v>33</v>
      </c>
      <c r="E8" s="13" t="s">
        <v>34</v>
      </c>
      <c r="F8" s="166" t="s">
        <v>65</v>
      </c>
      <c r="G8" s="166"/>
      <c r="H8" s="13" t="s">
        <v>170</v>
      </c>
    </row>
    <row r="9" spans="1:8" ht="12.75">
      <c r="A9" s="17"/>
      <c r="B9" s="17"/>
      <c r="C9" s="17"/>
      <c r="D9" s="17"/>
      <c r="E9" s="17"/>
      <c r="F9" s="20" t="s">
        <v>168</v>
      </c>
      <c r="G9" s="20" t="s">
        <v>66</v>
      </c>
      <c r="H9" s="17"/>
    </row>
    <row r="10" spans="1:8" ht="12.75">
      <c r="A10" s="3">
        <v>0</v>
      </c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</row>
    <row r="11" spans="1:8" ht="12.75">
      <c r="A11" s="130" t="s">
        <v>90</v>
      </c>
      <c r="B11" s="129"/>
      <c r="C11" s="129"/>
      <c r="D11" s="129"/>
      <c r="E11" s="129"/>
      <c r="F11" s="129"/>
      <c r="G11" s="129"/>
      <c r="H11" s="129"/>
    </row>
    <row r="12" spans="1:8" ht="42.75" customHeight="1">
      <c r="A12" s="6">
        <v>1</v>
      </c>
      <c r="B12" s="1" t="s">
        <v>92</v>
      </c>
      <c r="C12" s="6" t="s">
        <v>106</v>
      </c>
      <c r="D12" s="7" t="s">
        <v>115</v>
      </c>
      <c r="E12" s="3" t="s">
        <v>134</v>
      </c>
      <c r="F12" s="1" t="s">
        <v>116</v>
      </c>
      <c r="G12" s="6">
        <v>13</v>
      </c>
      <c r="H12" s="41">
        <v>63500</v>
      </c>
    </row>
    <row r="13" spans="1:8" ht="42" customHeight="1">
      <c r="A13" s="6">
        <v>2</v>
      </c>
      <c r="B13" s="1" t="s">
        <v>92</v>
      </c>
      <c r="C13" s="6" t="s">
        <v>106</v>
      </c>
      <c r="D13" s="1" t="s">
        <v>133</v>
      </c>
      <c r="E13" s="3" t="s">
        <v>134</v>
      </c>
      <c r="F13" s="1" t="s">
        <v>82</v>
      </c>
      <c r="G13" s="6">
        <v>1300</v>
      </c>
      <c r="H13" s="41">
        <v>9282</v>
      </c>
    </row>
    <row r="14" spans="1:8" ht="42.75" customHeight="1">
      <c r="A14" s="6">
        <v>3</v>
      </c>
      <c r="B14" s="1" t="s">
        <v>92</v>
      </c>
      <c r="C14" s="6" t="s">
        <v>106</v>
      </c>
      <c r="D14" s="1" t="s">
        <v>154</v>
      </c>
      <c r="E14" s="3" t="s">
        <v>134</v>
      </c>
      <c r="F14" s="1" t="s">
        <v>155</v>
      </c>
      <c r="G14" s="6">
        <v>180</v>
      </c>
      <c r="H14" s="41">
        <v>152266</v>
      </c>
    </row>
    <row r="15" spans="1:8" ht="54.75" customHeight="1">
      <c r="A15" s="6">
        <v>4</v>
      </c>
      <c r="B15" s="1" t="s">
        <v>92</v>
      </c>
      <c r="C15" s="6" t="s">
        <v>106</v>
      </c>
      <c r="D15" s="1" t="s">
        <v>107</v>
      </c>
      <c r="E15" s="3" t="s">
        <v>134</v>
      </c>
      <c r="F15" s="1" t="s">
        <v>108</v>
      </c>
      <c r="G15" s="6">
        <v>100</v>
      </c>
      <c r="H15" s="72">
        <v>3977391.66</v>
      </c>
    </row>
    <row r="16" spans="1:8" ht="75" customHeight="1">
      <c r="A16" s="6">
        <v>5</v>
      </c>
      <c r="B16" s="1" t="s">
        <v>124</v>
      </c>
      <c r="C16" s="6" t="s">
        <v>36</v>
      </c>
      <c r="D16" s="1" t="s">
        <v>125</v>
      </c>
      <c r="E16" s="3" t="s">
        <v>134</v>
      </c>
      <c r="F16" s="1" t="s">
        <v>126</v>
      </c>
      <c r="G16" s="6">
        <v>324</v>
      </c>
      <c r="H16" s="41">
        <v>164000</v>
      </c>
    </row>
    <row r="17" spans="1:8" ht="69.75" customHeight="1">
      <c r="A17" s="6">
        <v>6</v>
      </c>
      <c r="B17" s="1" t="s">
        <v>123</v>
      </c>
      <c r="C17" s="6" t="s">
        <v>122</v>
      </c>
      <c r="D17" s="1" t="s">
        <v>123</v>
      </c>
      <c r="E17" s="3" t="s">
        <v>134</v>
      </c>
      <c r="F17" s="1" t="s">
        <v>126</v>
      </c>
      <c r="G17" s="42" t="s">
        <v>157</v>
      </c>
      <c r="H17" s="41">
        <v>1359093</v>
      </c>
    </row>
    <row r="18" spans="1:8" ht="48" customHeight="1" hidden="1">
      <c r="A18" s="6">
        <v>8</v>
      </c>
      <c r="B18" s="10"/>
      <c r="C18" s="6"/>
      <c r="D18" s="1"/>
      <c r="E18" s="3"/>
      <c r="F18" s="1"/>
      <c r="G18" s="6"/>
      <c r="H18" s="41"/>
    </row>
    <row r="19" spans="1:8" ht="72" customHeight="1">
      <c r="A19" s="3">
        <v>7</v>
      </c>
      <c r="B19" s="2" t="s">
        <v>40</v>
      </c>
      <c r="C19" s="6" t="s">
        <v>36</v>
      </c>
      <c r="D19" s="2" t="s">
        <v>41</v>
      </c>
      <c r="E19" s="3" t="s">
        <v>134</v>
      </c>
      <c r="F19" s="1" t="s">
        <v>126</v>
      </c>
      <c r="G19" s="6">
        <v>500</v>
      </c>
      <c r="H19" s="41">
        <v>620619</v>
      </c>
    </row>
    <row r="20" spans="1:8" ht="12.75" customHeight="1">
      <c r="A20" s="170" t="s">
        <v>38</v>
      </c>
      <c r="B20" s="170"/>
      <c r="C20" s="170"/>
      <c r="D20" s="170"/>
      <c r="E20" s="170"/>
      <c r="F20" s="170"/>
      <c r="G20" s="170"/>
      <c r="H20" s="79">
        <f>SUM(H12:H19)</f>
        <v>6346151.66</v>
      </c>
    </row>
    <row r="21" spans="1:8" ht="14.25" customHeight="1">
      <c r="A21" s="166" t="s">
        <v>39</v>
      </c>
      <c r="B21" s="171"/>
      <c r="C21" s="171"/>
      <c r="D21" s="171"/>
      <c r="E21" s="171"/>
      <c r="F21" s="171"/>
      <c r="G21" s="171"/>
      <c r="H21" s="171"/>
    </row>
    <row r="22" spans="1:8" ht="42" customHeight="1">
      <c r="A22" s="6">
        <v>1</v>
      </c>
      <c r="B22" s="1" t="s">
        <v>109</v>
      </c>
      <c r="C22" s="6" t="s">
        <v>106</v>
      </c>
      <c r="D22" s="1" t="s">
        <v>110</v>
      </c>
      <c r="E22" s="3" t="s">
        <v>87</v>
      </c>
      <c r="F22" s="1" t="s">
        <v>111</v>
      </c>
      <c r="G22" s="6">
        <v>1</v>
      </c>
      <c r="H22" s="41">
        <v>62000</v>
      </c>
    </row>
    <row r="23" spans="1:8" ht="33" customHeight="1">
      <c r="A23" s="6">
        <v>2</v>
      </c>
      <c r="B23" s="1" t="s">
        <v>127</v>
      </c>
      <c r="C23" s="6" t="s">
        <v>73</v>
      </c>
      <c r="D23" s="1" t="s">
        <v>128</v>
      </c>
      <c r="E23" s="3" t="s">
        <v>87</v>
      </c>
      <c r="F23" s="2" t="s">
        <v>129</v>
      </c>
      <c r="G23" s="3">
        <v>1</v>
      </c>
      <c r="H23" s="23">
        <v>52000</v>
      </c>
    </row>
    <row r="24" spans="1:8" ht="42.75" customHeight="1">
      <c r="A24" s="6">
        <v>3</v>
      </c>
      <c r="B24" s="139" t="s">
        <v>130</v>
      </c>
      <c r="C24" s="172" t="s">
        <v>44</v>
      </c>
      <c r="D24" s="139" t="s">
        <v>130</v>
      </c>
      <c r="E24" s="173" t="s">
        <v>86</v>
      </c>
      <c r="F24" s="2" t="s">
        <v>45</v>
      </c>
      <c r="G24" s="3">
        <v>1</v>
      </c>
      <c r="H24" s="174">
        <v>1606480</v>
      </c>
    </row>
    <row r="25" spans="1:8" ht="15.75" customHeight="1" hidden="1">
      <c r="A25" s="6"/>
      <c r="B25" s="139"/>
      <c r="C25" s="172"/>
      <c r="D25" s="139"/>
      <c r="E25" s="173"/>
      <c r="F25" s="31"/>
      <c r="G25" s="3"/>
      <c r="H25" s="174"/>
    </row>
    <row r="26" spans="1:8" ht="15.75" customHeight="1" hidden="1">
      <c r="A26" s="6"/>
      <c r="B26" s="139"/>
      <c r="C26" s="172"/>
      <c r="D26" s="139"/>
      <c r="E26" s="173"/>
      <c r="F26" s="31"/>
      <c r="G26" s="3"/>
      <c r="H26" s="174"/>
    </row>
    <row r="27" spans="1:8" ht="15.75" customHeight="1" hidden="1">
      <c r="A27" s="6"/>
      <c r="B27" s="139"/>
      <c r="C27" s="172"/>
      <c r="D27" s="139"/>
      <c r="E27" s="173"/>
      <c r="F27" s="31"/>
      <c r="G27" s="2"/>
      <c r="H27" s="174"/>
    </row>
    <row r="28" spans="1:8" ht="36" customHeight="1" hidden="1">
      <c r="A28" s="6"/>
      <c r="B28" s="139"/>
      <c r="C28" s="172"/>
      <c r="D28" s="139"/>
      <c r="E28" s="173"/>
      <c r="F28" s="31"/>
      <c r="G28" s="2"/>
      <c r="H28" s="174"/>
    </row>
    <row r="29" spans="1:8" ht="10.5" customHeight="1" hidden="1">
      <c r="A29" s="6"/>
      <c r="B29" s="139"/>
      <c r="C29" s="172"/>
      <c r="D29" s="139"/>
      <c r="E29" s="173"/>
      <c r="F29" s="31"/>
      <c r="G29" s="2"/>
      <c r="H29" s="174"/>
    </row>
    <row r="30" spans="1:8" ht="32.25" customHeight="1">
      <c r="A30" s="6">
        <v>4</v>
      </c>
      <c r="B30" s="1" t="s">
        <v>74</v>
      </c>
      <c r="C30" s="6" t="s">
        <v>75</v>
      </c>
      <c r="D30" s="1" t="s">
        <v>76</v>
      </c>
      <c r="E30" s="3" t="s">
        <v>88</v>
      </c>
      <c r="F30" s="2" t="s">
        <v>77</v>
      </c>
      <c r="G30" s="3">
        <v>3000</v>
      </c>
      <c r="H30" s="26">
        <v>4340</v>
      </c>
    </row>
    <row r="31" spans="1:8" ht="57.75" customHeight="1">
      <c r="A31" s="6">
        <v>5</v>
      </c>
      <c r="B31" s="1" t="s">
        <v>49</v>
      </c>
      <c r="C31" s="6" t="s">
        <v>36</v>
      </c>
      <c r="D31" s="10" t="s">
        <v>50</v>
      </c>
      <c r="E31" s="3" t="s">
        <v>88</v>
      </c>
      <c r="F31" s="2" t="s">
        <v>51</v>
      </c>
      <c r="G31" s="3">
        <v>1</v>
      </c>
      <c r="H31" s="23">
        <v>39710</v>
      </c>
    </row>
    <row r="32" spans="1:8" ht="21.75" customHeight="1">
      <c r="A32" s="132" t="s">
        <v>85</v>
      </c>
      <c r="B32" s="133"/>
      <c r="C32" s="133"/>
      <c r="D32" s="133"/>
      <c r="E32" s="133"/>
      <c r="F32" s="133"/>
      <c r="G32" s="134"/>
      <c r="H32" s="79">
        <f>SUM(H22:H31)</f>
        <v>1764530</v>
      </c>
    </row>
    <row r="33" spans="1:8" ht="33.75" customHeight="1">
      <c r="A33" s="166" t="s">
        <v>169</v>
      </c>
      <c r="B33" s="166"/>
      <c r="C33" s="166"/>
      <c r="D33" s="166"/>
      <c r="E33" s="166"/>
      <c r="F33" s="166"/>
      <c r="G33" s="166"/>
      <c r="H33" s="85">
        <f>H32+H20</f>
        <v>8110681.66</v>
      </c>
    </row>
    <row r="34" spans="1:8" ht="12.75">
      <c r="A34" s="77"/>
      <c r="B34" s="77"/>
      <c r="C34" s="77"/>
      <c r="D34" s="77"/>
      <c r="E34" s="77"/>
      <c r="F34" s="77"/>
      <c r="G34" s="77"/>
      <c r="H34" s="86"/>
    </row>
    <row r="35" spans="2:8" ht="21" customHeight="1">
      <c r="B35" s="151" t="s">
        <v>60</v>
      </c>
      <c r="C35" s="152"/>
      <c r="D35" s="9" t="s">
        <v>14</v>
      </c>
      <c r="F35" s="167" t="s">
        <v>177</v>
      </c>
      <c r="G35" s="168"/>
      <c r="H35" s="169"/>
    </row>
    <row r="36" spans="2:8" ht="18.75" customHeight="1">
      <c r="B36" s="165" t="s">
        <v>15</v>
      </c>
      <c r="C36" s="137"/>
      <c r="D36" s="5">
        <v>1</v>
      </c>
      <c r="F36" s="143" t="s">
        <v>16</v>
      </c>
      <c r="G36" s="143"/>
      <c r="H36" s="24">
        <f>SUM(H12:H19)</f>
        <v>6346151.66</v>
      </c>
    </row>
    <row r="37" spans="2:8" ht="17.25" customHeight="1">
      <c r="B37" s="139" t="s">
        <v>17</v>
      </c>
      <c r="C37" s="140"/>
      <c r="D37" s="5">
        <v>13</v>
      </c>
      <c r="F37" s="143" t="s">
        <v>18</v>
      </c>
      <c r="G37" s="143"/>
      <c r="H37" s="24">
        <v>0</v>
      </c>
    </row>
    <row r="38" spans="2:8" ht="21" customHeight="1">
      <c r="B38" s="139" t="s">
        <v>19</v>
      </c>
      <c r="C38" s="140"/>
      <c r="D38" s="5"/>
      <c r="F38" s="143" t="s">
        <v>20</v>
      </c>
      <c r="G38" s="143"/>
      <c r="H38" s="24">
        <f>H24</f>
        <v>1606480</v>
      </c>
    </row>
    <row r="39" spans="2:9" ht="18" customHeight="1">
      <c r="B39" s="139" t="s">
        <v>21</v>
      </c>
      <c r="C39" s="140"/>
      <c r="D39" s="5">
        <v>2</v>
      </c>
      <c r="F39" s="143" t="s">
        <v>22</v>
      </c>
      <c r="G39" s="143"/>
      <c r="H39" s="24">
        <f>H23+H22</f>
        <v>114000</v>
      </c>
      <c r="I39" s="25"/>
    </row>
    <row r="40" spans="2:8" ht="21.75" customHeight="1">
      <c r="B40" s="139" t="s">
        <v>23</v>
      </c>
      <c r="C40" s="140"/>
      <c r="D40" s="5"/>
      <c r="F40" s="143" t="s">
        <v>24</v>
      </c>
      <c r="G40" s="143"/>
      <c r="H40" s="24">
        <f>SUM(H30,H31)</f>
        <v>44050</v>
      </c>
    </row>
    <row r="41" spans="2:8" ht="21" customHeight="1">
      <c r="B41" s="139" t="s">
        <v>25</v>
      </c>
      <c r="C41" s="140"/>
      <c r="D41" s="5"/>
      <c r="F41" s="164" t="s">
        <v>26</v>
      </c>
      <c r="G41" s="137"/>
      <c r="H41" s="67">
        <f>SUM(H36:H40)</f>
        <v>8110681.66</v>
      </c>
    </row>
    <row r="42" spans="2:8" ht="20.25" customHeight="1">
      <c r="B42" s="139" t="s">
        <v>27</v>
      </c>
      <c r="C42" s="140"/>
      <c r="D42" s="56">
        <v>0</v>
      </c>
      <c r="G42" s="47"/>
      <c r="H42" s="48"/>
    </row>
    <row r="43" spans="2:8" ht="17.25" customHeight="1">
      <c r="B43" s="139" t="s">
        <v>28</v>
      </c>
      <c r="C43" s="140"/>
      <c r="D43" s="5">
        <v>3000</v>
      </c>
      <c r="F43" s="34"/>
      <c r="G43" s="38"/>
      <c r="H43" s="37"/>
    </row>
    <row r="44" spans="2:8" ht="16.5" customHeight="1">
      <c r="B44" s="139" t="s">
        <v>29</v>
      </c>
      <c r="C44" s="140"/>
      <c r="D44" s="5"/>
      <c r="F44" s="34"/>
      <c r="G44" s="38"/>
      <c r="H44" s="37"/>
    </row>
    <row r="45" spans="2:10" ht="18.75" customHeight="1">
      <c r="B45" s="139" t="s">
        <v>30</v>
      </c>
      <c r="C45" s="140"/>
      <c r="D45" s="5"/>
      <c r="F45" s="161"/>
      <c r="G45" s="162"/>
      <c r="H45" s="44"/>
      <c r="J45" s="25"/>
    </row>
    <row r="46" spans="2:8" ht="19.5" customHeight="1">
      <c r="B46" s="139" t="s">
        <v>31</v>
      </c>
      <c r="C46" s="140"/>
      <c r="D46" s="5"/>
      <c r="G46" s="47"/>
      <c r="H46" s="88"/>
    </row>
    <row r="47" spans="2:8" ht="18" customHeight="1">
      <c r="B47" s="141" t="s">
        <v>52</v>
      </c>
      <c r="C47" s="163"/>
      <c r="D47" s="39"/>
      <c r="G47" s="47"/>
      <c r="H47" s="48"/>
    </row>
    <row r="48" spans="2:8" ht="16.5" customHeight="1">
      <c r="B48" s="136" t="s">
        <v>53</v>
      </c>
      <c r="C48" s="160"/>
      <c r="D48" s="39">
        <f>G16+120+280+G19</f>
        <v>1224</v>
      </c>
      <c r="G48" s="47"/>
      <c r="H48" s="48"/>
    </row>
    <row r="49" spans="2:8" ht="14.25" customHeight="1">
      <c r="B49" s="136" t="s">
        <v>54</v>
      </c>
      <c r="C49" s="160"/>
      <c r="D49" s="39">
        <v>1300</v>
      </c>
      <c r="G49" s="47"/>
      <c r="H49" s="48"/>
    </row>
    <row r="50" spans="2:8" ht="16.5" customHeight="1">
      <c r="B50" s="136" t="s">
        <v>55</v>
      </c>
      <c r="C50" s="160"/>
      <c r="D50" s="39">
        <v>150</v>
      </c>
      <c r="H50" s="25"/>
    </row>
    <row r="51" spans="2:4" ht="16.5" customHeight="1">
      <c r="B51" s="73" t="s">
        <v>78</v>
      </c>
      <c r="C51" s="89"/>
      <c r="D51" s="39">
        <f>G14</f>
        <v>180</v>
      </c>
    </row>
    <row r="52" spans="2:4" ht="20.25" customHeight="1">
      <c r="B52" s="136" t="s">
        <v>56</v>
      </c>
      <c r="C52" s="160"/>
      <c r="D52" s="39">
        <v>28</v>
      </c>
    </row>
    <row r="53" spans="2:4" ht="25.5" customHeight="1">
      <c r="B53" s="73" t="s">
        <v>164</v>
      </c>
      <c r="C53" s="89"/>
      <c r="D53" s="39">
        <v>4000</v>
      </c>
    </row>
    <row r="54" spans="2:4" ht="24.75" customHeight="1">
      <c r="B54" s="73" t="s">
        <v>57</v>
      </c>
      <c r="C54" s="89"/>
      <c r="D54" s="39">
        <v>1</v>
      </c>
    </row>
    <row r="55" spans="2:4" ht="18" customHeight="1">
      <c r="B55" s="73" t="s">
        <v>112</v>
      </c>
      <c r="C55" s="89"/>
      <c r="D55" s="39">
        <v>100</v>
      </c>
    </row>
    <row r="56" spans="2:4" ht="16.5" customHeight="1">
      <c r="B56" s="136" t="s">
        <v>59</v>
      </c>
      <c r="C56" s="160"/>
      <c r="D56" s="39">
        <v>1</v>
      </c>
    </row>
  </sheetData>
  <mergeCells count="41">
    <mergeCell ref="A3:H3"/>
    <mergeCell ref="A4:H4"/>
    <mergeCell ref="A5:H5"/>
    <mergeCell ref="A6:H6"/>
    <mergeCell ref="F8:G8"/>
    <mergeCell ref="A11:H11"/>
    <mergeCell ref="A20:G20"/>
    <mergeCell ref="A21:H21"/>
    <mergeCell ref="B24:B29"/>
    <mergeCell ref="C24:C29"/>
    <mergeCell ref="D24:D29"/>
    <mergeCell ref="E24:E29"/>
    <mergeCell ref="H24:H29"/>
    <mergeCell ref="A32:G32"/>
    <mergeCell ref="A33:G33"/>
    <mergeCell ref="B35:C35"/>
    <mergeCell ref="F35:H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B43:C43"/>
    <mergeCell ref="B44:C44"/>
    <mergeCell ref="B45:C45"/>
    <mergeCell ref="F45:G45"/>
    <mergeCell ref="B46:C46"/>
    <mergeCell ref="B47:C47"/>
    <mergeCell ref="B48:C48"/>
    <mergeCell ref="B49:C49"/>
    <mergeCell ref="B50:C50"/>
    <mergeCell ref="B52:C52"/>
    <mergeCell ref="B56:C56"/>
  </mergeCells>
  <printOptions horizontalCentered="1"/>
  <pageMargins left="0.75" right="0.75" top="1" bottom="1" header="0.5" footer="0.5"/>
  <pageSetup horizontalDpi="600" verticalDpi="600" orientation="landscape" paperSize="9" r:id="rId2"/>
  <headerFooter alignWithMargins="0">
    <oddFooter>&amp;C&amp;P / &amp;N</oddFooter>
  </headerFooter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tabSelected="1" view="pageBreakPreview" zoomScale="90" zoomScaleNormal="75" zoomScaleSheetLayoutView="90" workbookViewId="0" topLeftCell="A28">
      <selection activeCell="A48" sqref="A48:IV48"/>
    </sheetView>
  </sheetViews>
  <sheetFormatPr defaultColWidth="9.140625" defaultRowHeight="12.75"/>
  <cols>
    <col min="1" max="1" width="4.421875" style="15" customWidth="1"/>
    <col min="2" max="2" width="26.00390625" style="15" customWidth="1"/>
    <col min="3" max="3" width="12.140625" style="15" customWidth="1"/>
    <col min="4" max="4" width="30.28125" style="15" customWidth="1"/>
    <col min="5" max="5" width="10.7109375" style="47" customWidth="1"/>
    <col min="6" max="6" width="20.57421875" style="15" customWidth="1"/>
    <col min="7" max="7" width="9.28125" style="15" customWidth="1"/>
    <col min="8" max="8" width="15.421875" style="15" customWidth="1"/>
    <col min="9" max="16384" width="9.140625" style="15" customWidth="1"/>
  </cols>
  <sheetData>
    <row r="2" spans="1:8" s="50" customFormat="1" ht="15">
      <c r="A2" s="63" t="s">
        <v>100</v>
      </c>
      <c r="B2" s="70"/>
      <c r="C2" s="66"/>
      <c r="D2" s="49"/>
      <c r="E2" s="66"/>
      <c r="F2" s="49"/>
      <c r="G2" s="66"/>
      <c r="H2" s="60"/>
    </row>
    <row r="3" spans="1:8" s="50" customFormat="1" ht="15.75">
      <c r="A3" s="177" t="s">
        <v>89</v>
      </c>
      <c r="B3" s="177"/>
      <c r="C3" s="177"/>
      <c r="D3" s="177"/>
      <c r="E3" s="177"/>
      <c r="F3" s="177"/>
      <c r="G3" s="177"/>
      <c r="H3" s="177"/>
    </row>
    <row r="4" spans="1:8" s="50" customFormat="1" ht="15.75">
      <c r="A4" s="177" t="s">
        <v>10</v>
      </c>
      <c r="B4" s="177"/>
      <c r="C4" s="177"/>
      <c r="D4" s="177"/>
      <c r="E4" s="177"/>
      <c r="F4" s="177"/>
      <c r="G4" s="177"/>
      <c r="H4" s="177"/>
    </row>
    <row r="5" spans="1:8" s="50" customFormat="1" ht="16.5" customHeight="1">
      <c r="A5" s="186" t="s">
        <v>63</v>
      </c>
      <c r="B5" s="186"/>
      <c r="C5" s="186"/>
      <c r="D5" s="186"/>
      <c r="E5" s="186"/>
      <c r="F5" s="186"/>
      <c r="G5" s="186"/>
      <c r="H5" s="186"/>
    </row>
    <row r="6" spans="1:8" s="50" customFormat="1" ht="15">
      <c r="A6" s="187" t="s">
        <v>165</v>
      </c>
      <c r="B6" s="187"/>
      <c r="C6" s="187"/>
      <c r="D6" s="187"/>
      <c r="E6" s="187"/>
      <c r="F6" s="187"/>
      <c r="G6" s="187"/>
      <c r="H6" s="187"/>
    </row>
    <row r="7" spans="1:8" s="50" customFormat="1" ht="14.25">
      <c r="A7" s="49"/>
      <c r="B7" s="49"/>
      <c r="C7" s="49"/>
      <c r="D7" s="49"/>
      <c r="E7" s="66"/>
      <c r="F7" s="49"/>
      <c r="G7" s="49"/>
      <c r="H7" s="49"/>
    </row>
    <row r="8" spans="1:8" s="50" customFormat="1" ht="63.75" customHeight="1">
      <c r="A8" s="20" t="s">
        <v>64</v>
      </c>
      <c r="B8" s="13" t="s">
        <v>135</v>
      </c>
      <c r="C8" s="13" t="s">
        <v>167</v>
      </c>
      <c r="D8" s="13" t="s">
        <v>33</v>
      </c>
      <c r="E8" s="13" t="s">
        <v>34</v>
      </c>
      <c r="F8" s="166" t="s">
        <v>65</v>
      </c>
      <c r="G8" s="166"/>
      <c r="H8" s="13" t="s">
        <v>170</v>
      </c>
    </row>
    <row r="9" spans="1:8" s="50" customFormat="1" ht="14.25">
      <c r="A9" s="20"/>
      <c r="B9" s="17"/>
      <c r="C9" s="17"/>
      <c r="D9" s="17"/>
      <c r="E9" s="17"/>
      <c r="F9" s="20" t="s">
        <v>168</v>
      </c>
      <c r="G9" s="20" t="s">
        <v>66</v>
      </c>
      <c r="H9" s="17"/>
    </row>
    <row r="10" spans="1:8" s="50" customFormat="1" ht="14.25">
      <c r="A10" s="3">
        <v>0</v>
      </c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3">
        <v>6</v>
      </c>
      <c r="H10" s="3">
        <v>7</v>
      </c>
    </row>
    <row r="11" spans="1:8" s="50" customFormat="1" ht="14.25">
      <c r="A11" s="130" t="s">
        <v>90</v>
      </c>
      <c r="B11" s="129"/>
      <c r="C11" s="129"/>
      <c r="D11" s="129"/>
      <c r="E11" s="129"/>
      <c r="F11" s="129"/>
      <c r="G11" s="129"/>
      <c r="H11" s="129"/>
    </row>
    <row r="12" spans="1:8" s="50" customFormat="1" ht="31.5" customHeight="1">
      <c r="A12" s="6">
        <v>1</v>
      </c>
      <c r="B12" s="7" t="s">
        <v>113</v>
      </c>
      <c r="C12" s="6" t="s">
        <v>159</v>
      </c>
      <c r="D12" s="7" t="s">
        <v>173</v>
      </c>
      <c r="E12" s="57" t="s">
        <v>134</v>
      </c>
      <c r="F12" s="7" t="s">
        <v>174</v>
      </c>
      <c r="G12" s="6" t="s">
        <v>175</v>
      </c>
      <c r="H12" s="72">
        <v>58225</v>
      </c>
    </row>
    <row r="13" spans="1:8" s="50" customFormat="1" ht="92.25" customHeight="1">
      <c r="A13" s="6">
        <v>2</v>
      </c>
      <c r="B13" s="71" t="s">
        <v>176</v>
      </c>
      <c r="C13" s="30" t="s">
        <v>159</v>
      </c>
      <c r="D13" s="71" t="s">
        <v>176</v>
      </c>
      <c r="E13" s="76" t="s">
        <v>134</v>
      </c>
      <c r="F13" s="71" t="s">
        <v>0</v>
      </c>
      <c r="G13" s="22" t="s">
        <v>1</v>
      </c>
      <c r="H13" s="74">
        <v>2632650</v>
      </c>
    </row>
    <row r="14" spans="1:8" s="50" customFormat="1" ht="77.25" customHeight="1">
      <c r="A14" s="6">
        <v>3</v>
      </c>
      <c r="B14" s="7" t="s">
        <v>162</v>
      </c>
      <c r="C14" s="6" t="s">
        <v>163</v>
      </c>
      <c r="D14" s="7" t="s">
        <v>93</v>
      </c>
      <c r="E14" s="57" t="s">
        <v>134</v>
      </c>
      <c r="F14" s="7" t="s">
        <v>94</v>
      </c>
      <c r="G14" s="6">
        <v>250</v>
      </c>
      <c r="H14" s="116">
        <v>3000000</v>
      </c>
    </row>
    <row r="15" spans="1:11" s="50" customFormat="1" ht="75.75" customHeight="1">
      <c r="A15" s="6">
        <v>4</v>
      </c>
      <c r="B15" s="7" t="s">
        <v>162</v>
      </c>
      <c r="C15" s="6" t="s">
        <v>163</v>
      </c>
      <c r="D15" s="7" t="s">
        <v>95</v>
      </c>
      <c r="E15" s="57" t="s">
        <v>134</v>
      </c>
      <c r="F15" s="7" t="s">
        <v>96</v>
      </c>
      <c r="G15" s="6">
        <v>250</v>
      </c>
      <c r="H15" s="116">
        <v>1650000</v>
      </c>
      <c r="K15" s="91"/>
    </row>
    <row r="16" spans="1:8" s="50" customFormat="1" ht="76.5" customHeight="1">
      <c r="A16" s="6">
        <v>5</v>
      </c>
      <c r="B16" s="7" t="s">
        <v>99</v>
      </c>
      <c r="C16" s="6" t="s">
        <v>97</v>
      </c>
      <c r="D16" s="7" t="s">
        <v>61</v>
      </c>
      <c r="E16" s="76" t="s">
        <v>134</v>
      </c>
      <c r="F16" s="7" t="s">
        <v>126</v>
      </c>
      <c r="G16" s="6">
        <v>120</v>
      </c>
      <c r="H16" s="72">
        <v>1300000</v>
      </c>
    </row>
    <row r="17" spans="1:8" s="50" customFormat="1" ht="77.25" customHeight="1">
      <c r="A17" s="6">
        <v>6</v>
      </c>
      <c r="B17" s="1" t="s">
        <v>92</v>
      </c>
      <c r="C17" s="6" t="s">
        <v>106</v>
      </c>
      <c r="D17" s="1" t="s">
        <v>72</v>
      </c>
      <c r="E17" s="3" t="s">
        <v>134</v>
      </c>
      <c r="F17" s="1" t="s">
        <v>156</v>
      </c>
      <c r="G17" s="6">
        <v>150</v>
      </c>
      <c r="H17" s="41">
        <v>422960</v>
      </c>
    </row>
    <row r="18" spans="1:8" s="50" customFormat="1" ht="42" customHeight="1">
      <c r="A18" s="6">
        <v>7</v>
      </c>
      <c r="B18" s="1" t="s">
        <v>2</v>
      </c>
      <c r="C18" s="6" t="s">
        <v>91</v>
      </c>
      <c r="D18" s="1" t="s">
        <v>3</v>
      </c>
      <c r="E18" s="3" t="s">
        <v>134</v>
      </c>
      <c r="F18" s="1" t="s">
        <v>4</v>
      </c>
      <c r="G18" s="6">
        <v>7</v>
      </c>
      <c r="H18" s="41">
        <v>60175</v>
      </c>
    </row>
    <row r="19" spans="1:8" s="50" customFormat="1" ht="24" customHeight="1">
      <c r="A19" s="170" t="s">
        <v>38</v>
      </c>
      <c r="B19" s="170"/>
      <c r="C19" s="170"/>
      <c r="D19" s="170"/>
      <c r="E19" s="170"/>
      <c r="F19" s="170"/>
      <c r="G19" s="170"/>
      <c r="H19" s="79">
        <f>SUM(H12:H18)</f>
        <v>9124010</v>
      </c>
    </row>
    <row r="20" spans="1:8" s="50" customFormat="1" ht="24" customHeight="1">
      <c r="A20" s="199" t="s">
        <v>39</v>
      </c>
      <c r="B20" s="191"/>
      <c r="C20" s="191"/>
      <c r="D20" s="191"/>
      <c r="E20" s="191"/>
      <c r="F20" s="191"/>
      <c r="G20" s="191"/>
      <c r="H20" s="191"/>
    </row>
    <row r="21" spans="1:8" s="50" customFormat="1" ht="15.75" customHeight="1" hidden="1">
      <c r="A21" s="65"/>
      <c r="B21" s="182"/>
      <c r="C21" s="191"/>
      <c r="D21" s="191"/>
      <c r="E21" s="192"/>
      <c r="F21" s="95"/>
      <c r="G21" s="96"/>
      <c r="H21" s="198"/>
    </row>
    <row r="22" spans="1:8" s="50" customFormat="1" ht="15.75" customHeight="1" hidden="1">
      <c r="A22" s="65"/>
      <c r="B22" s="182"/>
      <c r="C22" s="191"/>
      <c r="D22" s="191"/>
      <c r="E22" s="192"/>
      <c r="F22" s="95"/>
      <c r="G22" s="96"/>
      <c r="H22" s="198"/>
    </row>
    <row r="23" spans="1:8" s="50" customFormat="1" ht="15.75" customHeight="1" hidden="1">
      <c r="A23" s="65"/>
      <c r="B23" s="182"/>
      <c r="C23" s="191"/>
      <c r="D23" s="191"/>
      <c r="E23" s="192"/>
      <c r="F23" s="95"/>
      <c r="G23" s="98"/>
      <c r="H23" s="198"/>
    </row>
    <row r="24" spans="1:8" s="50" customFormat="1" ht="36" customHeight="1" hidden="1">
      <c r="A24" s="65"/>
      <c r="B24" s="182"/>
      <c r="C24" s="191"/>
      <c r="D24" s="191"/>
      <c r="E24" s="192"/>
      <c r="F24" s="95"/>
      <c r="G24" s="98"/>
      <c r="H24" s="198"/>
    </row>
    <row r="25" spans="1:8" s="50" customFormat="1" ht="10.5" customHeight="1" hidden="1">
      <c r="A25" s="65"/>
      <c r="B25" s="182"/>
      <c r="C25" s="191"/>
      <c r="D25" s="191"/>
      <c r="E25" s="192"/>
      <c r="F25" s="95"/>
      <c r="G25" s="98"/>
      <c r="H25" s="198"/>
    </row>
    <row r="26" spans="1:8" s="50" customFormat="1" ht="87.75" customHeight="1">
      <c r="A26" s="65">
        <v>1</v>
      </c>
      <c r="B26" s="90" t="s">
        <v>79</v>
      </c>
      <c r="C26" s="65" t="s">
        <v>46</v>
      </c>
      <c r="D26" s="51" t="s">
        <v>47</v>
      </c>
      <c r="E26" s="53" t="s">
        <v>88</v>
      </c>
      <c r="F26" s="99" t="s">
        <v>48</v>
      </c>
      <c r="G26" s="96" t="s">
        <v>5</v>
      </c>
      <c r="H26" s="97">
        <v>137709</v>
      </c>
    </row>
    <row r="27" spans="1:8" s="50" customFormat="1" ht="53.25" customHeight="1">
      <c r="A27" s="65">
        <v>2</v>
      </c>
      <c r="B27" s="1" t="s">
        <v>137</v>
      </c>
      <c r="C27" s="6" t="s">
        <v>6</v>
      </c>
      <c r="D27" s="1" t="s">
        <v>7</v>
      </c>
      <c r="E27" s="3" t="s">
        <v>88</v>
      </c>
      <c r="F27" s="1" t="s">
        <v>8</v>
      </c>
      <c r="G27" s="6">
        <v>19</v>
      </c>
      <c r="H27" s="41">
        <v>180000</v>
      </c>
    </row>
    <row r="28" spans="1:8" s="50" customFormat="1" ht="53.25" customHeight="1">
      <c r="A28" s="65">
        <v>3</v>
      </c>
      <c r="B28" s="1" t="s">
        <v>137</v>
      </c>
      <c r="C28" s="6" t="s">
        <v>9</v>
      </c>
      <c r="D28" s="43" t="s">
        <v>42</v>
      </c>
      <c r="E28" s="3" t="s">
        <v>88</v>
      </c>
      <c r="F28" s="2" t="s">
        <v>43</v>
      </c>
      <c r="G28" s="3">
        <v>30</v>
      </c>
      <c r="H28" s="23">
        <v>61330</v>
      </c>
    </row>
    <row r="29" spans="1:8" s="50" customFormat="1" ht="17.25" customHeight="1">
      <c r="A29" s="200" t="s">
        <v>85</v>
      </c>
      <c r="B29" s="201"/>
      <c r="C29" s="201"/>
      <c r="D29" s="201"/>
      <c r="E29" s="201"/>
      <c r="F29" s="201"/>
      <c r="G29" s="202"/>
      <c r="H29" s="94">
        <f>SUM(H26:H28)</f>
        <v>379039</v>
      </c>
    </row>
    <row r="30" spans="1:8" s="50" customFormat="1" ht="17.25" customHeight="1">
      <c r="A30" s="188" t="s">
        <v>169</v>
      </c>
      <c r="B30" s="189"/>
      <c r="C30" s="189"/>
      <c r="D30" s="189"/>
      <c r="E30" s="189"/>
      <c r="F30" s="189"/>
      <c r="G30" s="190"/>
      <c r="H30" s="100">
        <f>H29+H19</f>
        <v>9503049</v>
      </c>
    </row>
    <row r="31" spans="1:8" s="50" customFormat="1" ht="15">
      <c r="A31" s="58"/>
      <c r="B31" s="101"/>
      <c r="C31" s="101"/>
      <c r="D31" s="101"/>
      <c r="E31" s="101"/>
      <c r="F31" s="101"/>
      <c r="G31" s="101"/>
      <c r="H31" s="102"/>
    </row>
    <row r="32" spans="2:8" s="50" customFormat="1" ht="17.25" customHeight="1">
      <c r="B32" s="193" t="s">
        <v>60</v>
      </c>
      <c r="C32" s="194"/>
      <c r="D32" s="54" t="s">
        <v>14</v>
      </c>
      <c r="E32" s="62"/>
      <c r="F32" s="195" t="s">
        <v>132</v>
      </c>
      <c r="G32" s="196"/>
      <c r="H32" s="197"/>
    </row>
    <row r="33" spans="2:9" s="50" customFormat="1" ht="18" customHeight="1">
      <c r="B33" s="203" t="s">
        <v>15</v>
      </c>
      <c r="C33" s="204"/>
      <c r="D33" s="52">
        <v>1</v>
      </c>
      <c r="E33" s="62"/>
      <c r="F33" s="205" t="s">
        <v>16</v>
      </c>
      <c r="G33" s="205"/>
      <c r="H33" s="103">
        <f>SUM(H12:H18)</f>
        <v>9124010</v>
      </c>
      <c r="I33" s="91"/>
    </row>
    <row r="34" spans="2:8" s="50" customFormat="1" ht="17.25" customHeight="1">
      <c r="B34" s="182" t="s">
        <v>17</v>
      </c>
      <c r="C34" s="183"/>
      <c r="D34" s="52"/>
      <c r="E34" s="62"/>
      <c r="F34" s="205" t="s">
        <v>18</v>
      </c>
      <c r="G34" s="205"/>
      <c r="H34" s="103">
        <v>0</v>
      </c>
    </row>
    <row r="35" spans="2:8" s="50" customFormat="1" ht="28.5" customHeight="1">
      <c r="B35" s="182" t="s">
        <v>19</v>
      </c>
      <c r="C35" s="183"/>
      <c r="D35" s="52"/>
      <c r="E35" s="62"/>
      <c r="F35" s="205" t="s">
        <v>20</v>
      </c>
      <c r="G35" s="205"/>
      <c r="H35" s="103">
        <v>0</v>
      </c>
    </row>
    <row r="36" spans="2:10" s="50" customFormat="1" ht="30.75" customHeight="1">
      <c r="B36" s="182" t="s">
        <v>21</v>
      </c>
      <c r="C36" s="183"/>
      <c r="D36" s="52"/>
      <c r="E36" s="62"/>
      <c r="F36" s="205" t="s">
        <v>22</v>
      </c>
      <c r="G36" s="205"/>
      <c r="H36" s="103">
        <v>0</v>
      </c>
      <c r="I36" s="104"/>
      <c r="J36" s="91"/>
    </row>
    <row r="37" spans="2:9" s="50" customFormat="1" ht="21" customHeight="1">
      <c r="B37" s="182" t="s">
        <v>23</v>
      </c>
      <c r="C37" s="183"/>
      <c r="D37" s="52"/>
      <c r="E37" s="62"/>
      <c r="F37" s="205" t="s">
        <v>24</v>
      </c>
      <c r="G37" s="205"/>
      <c r="H37" s="103">
        <f>H26+H27+H28</f>
        <v>379039</v>
      </c>
      <c r="I37" s="91"/>
    </row>
    <row r="38" spans="2:8" s="50" customFormat="1" ht="30" customHeight="1">
      <c r="B38" s="182" t="s">
        <v>25</v>
      </c>
      <c r="C38" s="183"/>
      <c r="D38" s="52">
        <v>27</v>
      </c>
      <c r="E38" s="62"/>
      <c r="F38" s="206" t="s">
        <v>26</v>
      </c>
      <c r="G38" s="204"/>
      <c r="H38" s="105">
        <f>SUM(H33:H37)</f>
        <v>9503049</v>
      </c>
    </row>
    <row r="39" spans="2:8" s="50" customFormat="1" ht="20.25" customHeight="1">
      <c r="B39" s="182" t="s">
        <v>27</v>
      </c>
      <c r="C39" s="183"/>
      <c r="D39" s="106">
        <v>29</v>
      </c>
      <c r="E39" s="62"/>
      <c r="G39" s="62"/>
      <c r="H39" s="64"/>
    </row>
    <row r="40" spans="2:8" s="50" customFormat="1" ht="22.5" customHeight="1">
      <c r="B40" s="182" t="s">
        <v>28</v>
      </c>
      <c r="C40" s="183"/>
      <c r="D40" s="52">
        <v>4430</v>
      </c>
      <c r="E40" s="62"/>
      <c r="F40" s="63"/>
      <c r="G40" s="66"/>
      <c r="H40" s="107"/>
    </row>
    <row r="41" spans="2:8" s="50" customFormat="1" ht="16.5" customHeight="1">
      <c r="B41" s="182" t="s">
        <v>29</v>
      </c>
      <c r="C41" s="183"/>
      <c r="D41" s="52">
        <v>1</v>
      </c>
      <c r="E41" s="62"/>
      <c r="F41" s="63"/>
      <c r="G41" s="66"/>
      <c r="H41" s="107"/>
    </row>
    <row r="42" spans="2:11" s="50" customFormat="1" ht="18.75" customHeight="1">
      <c r="B42" s="182" t="s">
        <v>30</v>
      </c>
      <c r="C42" s="183"/>
      <c r="D42" s="52"/>
      <c r="E42" s="62"/>
      <c r="F42" s="180"/>
      <c r="G42" s="181"/>
      <c r="H42" s="108"/>
      <c r="K42" s="91"/>
    </row>
    <row r="43" spans="2:8" s="50" customFormat="1" ht="19.5" customHeight="1">
      <c r="B43" s="182" t="s">
        <v>31</v>
      </c>
      <c r="C43" s="183"/>
      <c r="D43" s="52"/>
      <c r="E43" s="62"/>
      <c r="G43" s="62"/>
      <c r="H43" s="109"/>
    </row>
    <row r="44" spans="2:8" s="50" customFormat="1" ht="18" customHeight="1">
      <c r="B44" s="184" t="s">
        <v>52</v>
      </c>
      <c r="C44" s="185"/>
      <c r="D44" s="110"/>
      <c r="E44" s="62"/>
      <c r="G44" s="62"/>
      <c r="H44" s="64"/>
    </row>
    <row r="45" spans="2:8" s="50" customFormat="1" ht="16.5" customHeight="1">
      <c r="B45" s="178" t="s">
        <v>53</v>
      </c>
      <c r="C45" s="179"/>
      <c r="D45" s="110">
        <f>G16</f>
        <v>120</v>
      </c>
      <c r="E45" s="62"/>
      <c r="G45" s="62"/>
      <c r="H45" s="64"/>
    </row>
    <row r="46" spans="2:5" s="50" customFormat="1" ht="16.5" customHeight="1">
      <c r="B46" s="178" t="s">
        <v>55</v>
      </c>
      <c r="C46" s="179"/>
      <c r="D46" s="110">
        <v>400</v>
      </c>
      <c r="E46" s="62"/>
    </row>
    <row r="47" spans="2:5" s="50" customFormat="1" ht="19.5" customHeight="1">
      <c r="B47" s="178" t="s">
        <v>172</v>
      </c>
      <c r="C47" s="179"/>
      <c r="D47" s="110">
        <v>280</v>
      </c>
      <c r="E47" s="62"/>
    </row>
    <row r="48" spans="2:5" s="50" customFormat="1" ht="27.75" customHeight="1">
      <c r="B48" s="111" t="s">
        <v>58</v>
      </c>
      <c r="C48" s="112"/>
      <c r="D48" s="110">
        <v>100</v>
      </c>
      <c r="E48" s="62"/>
    </row>
    <row r="49" spans="2:5" s="50" customFormat="1" ht="16.5" customHeight="1">
      <c r="B49" s="178" t="s">
        <v>59</v>
      </c>
      <c r="C49" s="179"/>
      <c r="D49" s="110">
        <v>1</v>
      </c>
      <c r="E49" s="62"/>
    </row>
    <row r="50" spans="2:5" s="50" customFormat="1" ht="16.5" customHeight="1">
      <c r="B50" s="113"/>
      <c r="C50" s="114"/>
      <c r="D50" s="115"/>
      <c r="E50" s="62"/>
    </row>
  </sheetData>
  <mergeCells count="40">
    <mergeCell ref="B41:C41"/>
    <mergeCell ref="B42:C42"/>
    <mergeCell ref="B38:C38"/>
    <mergeCell ref="F38:G38"/>
    <mergeCell ref="B39:C39"/>
    <mergeCell ref="B40:C40"/>
    <mergeCell ref="B36:C36"/>
    <mergeCell ref="F36:G36"/>
    <mergeCell ref="B37:C37"/>
    <mergeCell ref="F37:G37"/>
    <mergeCell ref="B34:C34"/>
    <mergeCell ref="F34:G34"/>
    <mergeCell ref="B35:C35"/>
    <mergeCell ref="F35:G35"/>
    <mergeCell ref="A3:H3"/>
    <mergeCell ref="A29:G29"/>
    <mergeCell ref="B33:C33"/>
    <mergeCell ref="F33:G33"/>
    <mergeCell ref="B32:C32"/>
    <mergeCell ref="F32:H32"/>
    <mergeCell ref="H21:H25"/>
    <mergeCell ref="F8:G8"/>
    <mergeCell ref="A11:H11"/>
    <mergeCell ref="A19:G19"/>
    <mergeCell ref="A20:H20"/>
    <mergeCell ref="A4:H4"/>
    <mergeCell ref="A5:H5"/>
    <mergeCell ref="A6:H6"/>
    <mergeCell ref="A30:G30"/>
    <mergeCell ref="B21:B25"/>
    <mergeCell ref="C21:C25"/>
    <mergeCell ref="D21:D25"/>
    <mergeCell ref="E21:E25"/>
    <mergeCell ref="B49:C49"/>
    <mergeCell ref="B46:C46"/>
    <mergeCell ref="B47:C47"/>
    <mergeCell ref="F42:G42"/>
    <mergeCell ref="B43:C43"/>
    <mergeCell ref="B44:C44"/>
    <mergeCell ref="B45:C45"/>
  </mergeCells>
  <printOptions horizontalCentered="1"/>
  <pageMargins left="0.75" right="0.75" top="1" bottom="1" header="0.5" footer="0.5"/>
  <pageSetup horizontalDpi="600" verticalDpi="600" orientation="landscape" paperSize="9" scale="97" r:id="rId2"/>
  <headerFooter alignWithMargins="0">
    <oddFooter>&amp;C&amp;P / &amp;N</oddFooter>
  </headerFooter>
  <rowBreaks count="1" manualBreakCount="1">
    <brk id="27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cristina.patrascoiu</dc:creator>
  <cp:keywords/>
  <dc:description/>
  <cp:lastModifiedBy>Dell</cp:lastModifiedBy>
  <cp:lastPrinted>2010-07-13T11:53:14Z</cp:lastPrinted>
  <dcterms:created xsi:type="dcterms:W3CDTF">2009-04-22T10:49:02Z</dcterms:created>
  <dcterms:modified xsi:type="dcterms:W3CDTF">2010-07-13T11:53:15Z</dcterms:modified>
  <cp:category/>
  <cp:version/>
  <cp:contentType/>
  <cp:contentStatus/>
</cp:coreProperties>
</file>